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6" windowHeight="12120"/>
  </bookViews>
  <sheets>
    <sheet name="Calendar" sheetId="7" r:id="rId1"/>
    <sheet name="About" sheetId="8"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9" i="7" l="1"/>
  <c r="W9" i="7"/>
  <c r="V9" i="7"/>
  <c r="U9" i="7"/>
  <c r="T9" i="7"/>
  <c r="S9" i="7"/>
  <c r="R9" i="7"/>
  <c r="P9" i="7"/>
  <c r="O9" i="7"/>
  <c r="N9" i="7"/>
  <c r="M9" i="7"/>
  <c r="L9" i="7"/>
  <c r="K9" i="7"/>
  <c r="J9" i="7"/>
  <c r="H18" i="7" l="1"/>
  <c r="G18" i="7"/>
  <c r="F18" i="7"/>
  <c r="E18" i="7"/>
  <c r="D18" i="7"/>
  <c r="C18" i="7"/>
  <c r="B18" i="7"/>
  <c r="H27" i="7"/>
  <c r="G27" i="7"/>
  <c r="F27" i="7"/>
  <c r="E27" i="7"/>
  <c r="D27" i="7"/>
  <c r="C27" i="7"/>
  <c r="B27" i="7"/>
  <c r="H36" i="7"/>
  <c r="G36" i="7"/>
  <c r="F36" i="7"/>
  <c r="E36" i="7"/>
  <c r="D36" i="7"/>
  <c r="C36" i="7"/>
  <c r="B36" i="7"/>
  <c r="P36" i="7"/>
  <c r="O36" i="7"/>
  <c r="N36" i="7"/>
  <c r="M36" i="7"/>
  <c r="L36" i="7"/>
  <c r="K36" i="7"/>
  <c r="J36" i="7"/>
  <c r="X36" i="7"/>
  <c r="W36" i="7"/>
  <c r="V36" i="7"/>
  <c r="U36" i="7"/>
  <c r="T36" i="7"/>
  <c r="S36" i="7"/>
  <c r="R36" i="7"/>
  <c r="P27" i="7"/>
  <c r="O27" i="7"/>
  <c r="N27" i="7"/>
  <c r="M27" i="7"/>
  <c r="L27" i="7"/>
  <c r="K27" i="7"/>
  <c r="J27" i="7"/>
  <c r="X27" i="7"/>
  <c r="W27" i="7"/>
  <c r="V27" i="7"/>
  <c r="U27" i="7"/>
  <c r="T27" i="7"/>
  <c r="S27" i="7"/>
  <c r="R27" i="7"/>
  <c r="P18" i="7"/>
  <c r="O18" i="7"/>
  <c r="N18" i="7"/>
  <c r="M18" i="7"/>
  <c r="L18" i="7"/>
  <c r="K18" i="7"/>
  <c r="J18" i="7"/>
  <c r="X18" i="7"/>
  <c r="W18" i="7"/>
  <c r="V18" i="7"/>
  <c r="U18" i="7"/>
  <c r="T18" i="7"/>
  <c r="S18" i="7"/>
  <c r="R18" i="7"/>
  <c r="G9" i="7"/>
  <c r="D9" i="7"/>
  <c r="H9" i="7"/>
  <c r="F9" i="7"/>
  <c r="E9" i="7"/>
  <c r="C9" i="7"/>
  <c r="B9" i="7"/>
  <c r="B8" i="7" l="1"/>
  <c r="B10" i="7" s="1"/>
  <c r="J8" i="7" l="1"/>
  <c r="J10" i="7" s="1"/>
  <c r="K10" i="7" s="1"/>
  <c r="C10" i="7"/>
  <c r="D10" i="7" s="1"/>
  <c r="E10" i="7" s="1"/>
  <c r="F10" i="7" s="1"/>
  <c r="G10" i="7" s="1"/>
  <c r="H10" i="7" s="1"/>
  <c r="B11" i="7" s="1"/>
  <c r="C11" i="7" s="1"/>
  <c r="D11" i="7" s="1"/>
  <c r="E11" i="7" s="1"/>
  <c r="F11" i="7" s="1"/>
  <c r="G11" i="7" s="1"/>
  <c r="H11" i="7" s="1"/>
  <c r="B12" i="7" s="1"/>
  <c r="C12" i="7" s="1"/>
  <c r="D12" i="7" s="1"/>
  <c r="E12" i="7" s="1"/>
  <c r="F12" i="7" s="1"/>
  <c r="G12" i="7" s="1"/>
  <c r="H12" i="7" s="1"/>
  <c r="B13" i="7" s="1"/>
  <c r="C13" i="7" s="1"/>
  <c r="D13" i="7" s="1"/>
  <c r="E13" i="7" s="1"/>
  <c r="F13" i="7" s="1"/>
  <c r="G13" i="7" s="1"/>
  <c r="H13" i="7" s="1"/>
  <c r="B14" i="7" s="1"/>
  <c r="C14" i="7" s="1"/>
  <c r="D14" i="7" s="1"/>
  <c r="E14" i="7" s="1"/>
  <c r="F14" i="7" s="1"/>
  <c r="G14" i="7" s="1"/>
  <c r="H14" i="7" s="1"/>
  <c r="B15" i="7" s="1"/>
  <c r="C15" i="7" s="1"/>
  <c r="D15" i="7" s="1"/>
  <c r="E15" i="7" s="1"/>
  <c r="F15" i="7" s="1"/>
  <c r="G15" i="7" s="1"/>
  <c r="H15" i="7" s="1"/>
  <c r="R8" i="7" l="1"/>
  <c r="L10" i="7"/>
  <c r="M10" i="7" s="1"/>
  <c r="N10" i="7" s="1"/>
  <c r="O10" i="7" s="1"/>
  <c r="P10" i="7" s="1"/>
  <c r="R10" i="7" l="1"/>
  <c r="S10" i="7" s="1"/>
  <c r="T10" i="7" s="1"/>
  <c r="U10" i="7" s="1"/>
  <c r="V10" i="7" s="1"/>
  <c r="W10" i="7" s="1"/>
  <c r="X10" i="7" s="1"/>
  <c r="R11" i="7" s="1"/>
  <c r="S11" i="7" s="1"/>
  <c r="T11" i="7" s="1"/>
  <c r="U11" i="7" s="1"/>
  <c r="V11" i="7" s="1"/>
  <c r="W11" i="7" s="1"/>
  <c r="X11" i="7" s="1"/>
  <c r="R12" i="7" s="1"/>
  <c r="S12" i="7" s="1"/>
  <c r="T12" i="7" s="1"/>
  <c r="U12" i="7" s="1"/>
  <c r="V12" i="7" s="1"/>
  <c r="W12" i="7" s="1"/>
  <c r="X12" i="7" s="1"/>
  <c r="R13" i="7" s="1"/>
  <c r="S13" i="7" s="1"/>
  <c r="T13" i="7" s="1"/>
  <c r="U13" i="7" s="1"/>
  <c r="V13" i="7" s="1"/>
  <c r="W13" i="7" s="1"/>
  <c r="X13" i="7" s="1"/>
  <c r="R14" i="7" s="1"/>
  <c r="S14" i="7" s="1"/>
  <c r="T14" i="7" s="1"/>
  <c r="U14" i="7" s="1"/>
  <c r="V14" i="7" s="1"/>
  <c r="W14" i="7" s="1"/>
  <c r="X14" i="7" s="1"/>
  <c r="R15" i="7" s="1"/>
  <c r="S15" i="7" s="1"/>
  <c r="T15" i="7" s="1"/>
  <c r="U15" i="7" s="1"/>
  <c r="V15" i="7" s="1"/>
  <c r="W15" i="7" s="1"/>
  <c r="X15" i="7" s="1"/>
  <c r="B17" i="7"/>
  <c r="B19" i="7" s="1"/>
  <c r="C19" i="7" s="1"/>
  <c r="D19" i="7" s="1"/>
  <c r="E19" i="7" s="1"/>
  <c r="F19" i="7" s="1"/>
  <c r="G19" i="7" s="1"/>
  <c r="H19" i="7" s="1"/>
  <c r="B20" i="7" s="1"/>
  <c r="C20" i="7" s="1"/>
  <c r="D20" i="7" s="1"/>
  <c r="E20" i="7" s="1"/>
  <c r="F20" i="7" s="1"/>
  <c r="G20" i="7" s="1"/>
  <c r="H20" i="7" s="1"/>
  <c r="B21" i="7" s="1"/>
  <c r="C21" i="7" s="1"/>
  <c r="D21" i="7" s="1"/>
  <c r="E21" i="7" s="1"/>
  <c r="F21" i="7" s="1"/>
  <c r="G21" i="7" s="1"/>
  <c r="H21" i="7" s="1"/>
  <c r="B22" i="7" s="1"/>
  <c r="C22" i="7" s="1"/>
  <c r="D22" i="7" s="1"/>
  <c r="E22" i="7" s="1"/>
  <c r="F22" i="7" s="1"/>
  <c r="G22" i="7" s="1"/>
  <c r="H22" i="7" s="1"/>
  <c r="B23" i="7" s="1"/>
  <c r="C23" i="7" s="1"/>
  <c r="D23" i="7" s="1"/>
  <c r="E23" i="7" s="1"/>
  <c r="F23" i="7" s="1"/>
  <c r="G23" i="7" s="1"/>
  <c r="H23" i="7" s="1"/>
  <c r="B24" i="7" s="1"/>
  <c r="C24" i="7" s="1"/>
  <c r="D24" i="7" s="1"/>
  <c r="E24" i="7" s="1"/>
  <c r="F24" i="7" s="1"/>
  <c r="G24" i="7" s="1"/>
  <c r="H24" i="7" s="1"/>
  <c r="J11" i="7"/>
  <c r="K11" i="7" s="1"/>
  <c r="L11" i="7" s="1"/>
  <c r="M11" i="7" s="1"/>
  <c r="N11" i="7" s="1"/>
  <c r="O11" i="7" s="1"/>
  <c r="P11" i="7" s="1"/>
  <c r="J12" i="7" s="1"/>
  <c r="K12" i="7" s="1"/>
  <c r="L12" i="7" s="1"/>
  <c r="M12" i="7" s="1"/>
  <c r="N12" i="7" s="1"/>
  <c r="O12" i="7" s="1"/>
  <c r="P12" i="7" s="1"/>
  <c r="J13" i="7" s="1"/>
  <c r="K13" i="7" s="1"/>
  <c r="L13" i="7" s="1"/>
  <c r="M13" i="7" s="1"/>
  <c r="N13" i="7" s="1"/>
  <c r="O13" i="7" s="1"/>
  <c r="P13" i="7" s="1"/>
  <c r="J14" i="7" s="1"/>
  <c r="K14" i="7" s="1"/>
  <c r="L14" i="7" s="1"/>
  <c r="M14" i="7" s="1"/>
  <c r="N14" i="7" s="1"/>
  <c r="O14" i="7" s="1"/>
  <c r="P14" i="7" s="1"/>
  <c r="J15" i="7" s="1"/>
  <c r="K15" i="7" s="1"/>
  <c r="L15" i="7" s="1"/>
  <c r="M15" i="7" s="1"/>
  <c r="N15" i="7" s="1"/>
  <c r="O15" i="7" s="1"/>
  <c r="P15" i="7" s="1"/>
  <c r="J17" i="7" l="1"/>
  <c r="R17" i="7" s="1"/>
  <c r="J19" i="7" l="1"/>
  <c r="K19" i="7" s="1"/>
  <c r="L19" i="7" s="1"/>
  <c r="M19" i="7" s="1"/>
  <c r="N19" i="7" s="1"/>
  <c r="O19" i="7" s="1"/>
  <c r="P19" i="7" s="1"/>
  <c r="J20" i="7" s="1"/>
  <c r="K20" i="7" s="1"/>
  <c r="L20" i="7" s="1"/>
  <c r="M20" i="7" s="1"/>
  <c r="N20" i="7" s="1"/>
  <c r="O20" i="7" s="1"/>
  <c r="P20" i="7" s="1"/>
  <c r="J21" i="7" s="1"/>
  <c r="K21" i="7" s="1"/>
  <c r="L21" i="7" s="1"/>
  <c r="M21" i="7" s="1"/>
  <c r="N21" i="7" s="1"/>
  <c r="O21" i="7" s="1"/>
  <c r="P21" i="7" s="1"/>
  <c r="J22" i="7" s="1"/>
  <c r="K22" i="7" s="1"/>
  <c r="L22" i="7" s="1"/>
  <c r="M22" i="7" s="1"/>
  <c r="N22" i="7" s="1"/>
  <c r="O22" i="7" s="1"/>
  <c r="P22" i="7" s="1"/>
  <c r="J23" i="7" s="1"/>
  <c r="K23" i="7" s="1"/>
  <c r="L23" i="7" s="1"/>
  <c r="M23" i="7" s="1"/>
  <c r="N23" i="7" s="1"/>
  <c r="O23" i="7" s="1"/>
  <c r="P23" i="7" s="1"/>
  <c r="J24" i="7" s="1"/>
  <c r="K24" i="7" s="1"/>
  <c r="L24" i="7" s="1"/>
  <c r="M24" i="7" s="1"/>
  <c r="N24" i="7" s="1"/>
  <c r="O24" i="7" s="1"/>
  <c r="P24" i="7" s="1"/>
  <c r="B26" i="7"/>
  <c r="R19" i="7"/>
  <c r="S19" i="7" s="1"/>
  <c r="T19" i="7" s="1"/>
  <c r="U19" i="7" s="1"/>
  <c r="V19" i="7" s="1"/>
  <c r="W19" i="7" s="1"/>
  <c r="X19" i="7" s="1"/>
  <c r="R20" i="7" s="1"/>
  <c r="S20" i="7" s="1"/>
  <c r="T20" i="7" s="1"/>
  <c r="U20" i="7" s="1"/>
  <c r="V20" i="7" s="1"/>
  <c r="W20" i="7" s="1"/>
  <c r="X20" i="7" s="1"/>
  <c r="R21" i="7" s="1"/>
  <c r="S21" i="7" s="1"/>
  <c r="T21" i="7" s="1"/>
  <c r="U21" i="7" s="1"/>
  <c r="V21" i="7" s="1"/>
  <c r="W21" i="7" s="1"/>
  <c r="X21" i="7" s="1"/>
  <c r="R22" i="7" s="1"/>
  <c r="S22" i="7" s="1"/>
  <c r="T22" i="7" s="1"/>
  <c r="U22" i="7" s="1"/>
  <c r="V22" i="7" s="1"/>
  <c r="W22" i="7" s="1"/>
  <c r="X22" i="7" s="1"/>
  <c r="R23" i="7" s="1"/>
  <c r="S23" i="7" s="1"/>
  <c r="T23" i="7" s="1"/>
  <c r="U23" i="7" s="1"/>
  <c r="V23" i="7" s="1"/>
  <c r="W23" i="7" s="1"/>
  <c r="X23" i="7" s="1"/>
  <c r="R24" i="7" s="1"/>
  <c r="S24" i="7" s="1"/>
  <c r="T24" i="7" s="1"/>
  <c r="U24" i="7" s="1"/>
  <c r="V24" i="7" s="1"/>
  <c r="W24" i="7" s="1"/>
  <c r="X24" i="7" s="1"/>
  <c r="J26" i="7" l="1"/>
  <c r="B28" i="7"/>
  <c r="C28" i="7" s="1"/>
  <c r="D28" i="7" s="1"/>
  <c r="E28" i="7" s="1"/>
  <c r="F28" i="7" s="1"/>
  <c r="G28" i="7" s="1"/>
  <c r="H28" i="7" s="1"/>
  <c r="B29" i="7" s="1"/>
  <c r="C29" i="7" s="1"/>
  <c r="D29" i="7" s="1"/>
  <c r="E29" i="7" s="1"/>
  <c r="F29" i="7" s="1"/>
  <c r="G29" i="7" s="1"/>
  <c r="H29" i="7" s="1"/>
  <c r="B30" i="7" s="1"/>
  <c r="C30" i="7" s="1"/>
  <c r="D30" i="7" s="1"/>
  <c r="E30" i="7" s="1"/>
  <c r="F30" i="7" s="1"/>
  <c r="G30" i="7" s="1"/>
  <c r="H30" i="7" s="1"/>
  <c r="B31" i="7" s="1"/>
  <c r="C31" i="7" s="1"/>
  <c r="D31" i="7" s="1"/>
  <c r="E31" i="7" s="1"/>
  <c r="F31" i="7" s="1"/>
  <c r="G31" i="7" s="1"/>
  <c r="H31" i="7" s="1"/>
  <c r="B32" i="7" s="1"/>
  <c r="C32" i="7" s="1"/>
  <c r="D32" i="7" s="1"/>
  <c r="E32" i="7" s="1"/>
  <c r="F32" i="7" s="1"/>
  <c r="G32" i="7" s="1"/>
  <c r="H32" i="7" s="1"/>
  <c r="B33" i="7" s="1"/>
  <c r="C33" i="7" s="1"/>
  <c r="D33" i="7" s="1"/>
  <c r="E33" i="7" s="1"/>
  <c r="F33" i="7" s="1"/>
  <c r="G33" i="7" s="1"/>
  <c r="H33" i="7" s="1"/>
  <c r="R26" i="7" l="1"/>
  <c r="J28" i="7"/>
  <c r="K28" i="7" s="1"/>
  <c r="L28" i="7" s="1"/>
  <c r="M28" i="7" s="1"/>
  <c r="N28" i="7" s="1"/>
  <c r="O28" i="7" s="1"/>
  <c r="P28" i="7" s="1"/>
  <c r="J29" i="7" s="1"/>
  <c r="K29" i="7" s="1"/>
  <c r="L29" i="7" s="1"/>
  <c r="M29" i="7" s="1"/>
  <c r="N29" i="7" s="1"/>
  <c r="O29" i="7" s="1"/>
  <c r="P29" i="7" s="1"/>
  <c r="J30" i="7" s="1"/>
  <c r="K30" i="7" s="1"/>
  <c r="L30" i="7" s="1"/>
  <c r="M30" i="7" s="1"/>
  <c r="N30" i="7" s="1"/>
  <c r="O30" i="7" s="1"/>
  <c r="P30" i="7" s="1"/>
  <c r="J31" i="7" s="1"/>
  <c r="K31" i="7" s="1"/>
  <c r="L31" i="7" s="1"/>
  <c r="M31" i="7" s="1"/>
  <c r="N31" i="7" s="1"/>
  <c r="O31" i="7" s="1"/>
  <c r="P31" i="7" s="1"/>
  <c r="J32" i="7" s="1"/>
  <c r="K32" i="7" s="1"/>
  <c r="L32" i="7" s="1"/>
  <c r="M32" i="7" s="1"/>
  <c r="N32" i="7" s="1"/>
  <c r="O32" i="7" s="1"/>
  <c r="P32" i="7" s="1"/>
  <c r="J33" i="7" s="1"/>
  <c r="K33" i="7" s="1"/>
  <c r="L33" i="7" s="1"/>
  <c r="M33" i="7" s="1"/>
  <c r="N33" i="7" s="1"/>
  <c r="O33" i="7" s="1"/>
  <c r="P33" i="7" s="1"/>
  <c r="B35" i="7" l="1"/>
  <c r="R28" i="7"/>
  <c r="S28" i="7" s="1"/>
  <c r="T28" i="7" s="1"/>
  <c r="U28" i="7" s="1"/>
  <c r="V28" i="7" s="1"/>
  <c r="W28" i="7" s="1"/>
  <c r="X28" i="7" s="1"/>
  <c r="R29" i="7" s="1"/>
  <c r="S29" i="7" s="1"/>
  <c r="T29" i="7" s="1"/>
  <c r="U29" i="7" s="1"/>
  <c r="V29" i="7" s="1"/>
  <c r="W29" i="7" s="1"/>
  <c r="X29" i="7" s="1"/>
  <c r="R30" i="7" s="1"/>
  <c r="S30" i="7" s="1"/>
  <c r="T30" i="7" s="1"/>
  <c r="U30" i="7" s="1"/>
  <c r="V30" i="7" s="1"/>
  <c r="W30" i="7" s="1"/>
  <c r="X30" i="7" s="1"/>
  <c r="R31" i="7" s="1"/>
  <c r="S31" i="7" s="1"/>
  <c r="T31" i="7" s="1"/>
  <c r="U31" i="7" s="1"/>
  <c r="V31" i="7" s="1"/>
  <c r="W31" i="7" s="1"/>
  <c r="X31" i="7" s="1"/>
  <c r="R32" i="7" s="1"/>
  <c r="S32" i="7" s="1"/>
  <c r="T32" i="7" s="1"/>
  <c r="U32" i="7" s="1"/>
  <c r="V32" i="7" s="1"/>
  <c r="W32" i="7" s="1"/>
  <c r="X32" i="7" s="1"/>
  <c r="R33" i="7" s="1"/>
  <c r="S33" i="7" s="1"/>
  <c r="T33" i="7" s="1"/>
  <c r="U33" i="7" s="1"/>
  <c r="V33" i="7" s="1"/>
  <c r="W33" i="7" s="1"/>
  <c r="X33" i="7" s="1"/>
  <c r="J35" i="7" l="1"/>
  <c r="B37" i="7"/>
  <c r="C37" i="7" s="1"/>
  <c r="D37" i="7" s="1"/>
  <c r="E37" i="7" s="1"/>
  <c r="F37" i="7" s="1"/>
  <c r="G37" i="7" s="1"/>
  <c r="H37" i="7" s="1"/>
  <c r="B38" i="7" s="1"/>
  <c r="C38" i="7" s="1"/>
  <c r="D38" i="7" s="1"/>
  <c r="E38" i="7" s="1"/>
  <c r="F38" i="7" s="1"/>
  <c r="G38" i="7" s="1"/>
  <c r="H38" i="7" s="1"/>
  <c r="B39" i="7" s="1"/>
  <c r="C39" i="7" s="1"/>
  <c r="D39" i="7" s="1"/>
  <c r="E39" i="7" s="1"/>
  <c r="F39" i="7" s="1"/>
  <c r="G39" i="7" s="1"/>
  <c r="H39" i="7" s="1"/>
  <c r="B40" i="7" s="1"/>
  <c r="C40" i="7" s="1"/>
  <c r="D40" i="7" s="1"/>
  <c r="E40" i="7" s="1"/>
  <c r="F40" i="7" s="1"/>
  <c r="G40" i="7" s="1"/>
  <c r="H40" i="7" s="1"/>
  <c r="B41" i="7" s="1"/>
  <c r="C41" i="7" s="1"/>
  <c r="D41" i="7" s="1"/>
  <c r="E41" i="7" s="1"/>
  <c r="F41" i="7" s="1"/>
  <c r="G41" i="7" s="1"/>
  <c r="H41" i="7" s="1"/>
  <c r="R35" i="7" l="1"/>
  <c r="R37" i="7" s="1"/>
  <c r="J37" i="7"/>
  <c r="K37" i="7" s="1"/>
  <c r="L37" i="7" s="1"/>
  <c r="M37" i="7" s="1"/>
  <c r="N37" i="7" s="1"/>
  <c r="O37" i="7" s="1"/>
  <c r="P37" i="7" s="1"/>
  <c r="J38" i="7" s="1"/>
  <c r="K38" i="7" s="1"/>
  <c r="L38" i="7" s="1"/>
  <c r="M38" i="7" s="1"/>
  <c r="N38" i="7" s="1"/>
  <c r="O38" i="7" s="1"/>
  <c r="P38" i="7" s="1"/>
  <c r="J39" i="7" s="1"/>
  <c r="K39" i="7" s="1"/>
  <c r="L39" i="7" s="1"/>
  <c r="M39" i="7" s="1"/>
  <c r="N39" i="7" s="1"/>
  <c r="O39" i="7" s="1"/>
  <c r="P39" i="7" s="1"/>
  <c r="J40" i="7" s="1"/>
  <c r="K40" i="7" s="1"/>
  <c r="L40" i="7" s="1"/>
  <c r="M40" i="7" s="1"/>
  <c r="N40" i="7" s="1"/>
  <c r="O40" i="7" s="1"/>
  <c r="P40" i="7" s="1"/>
  <c r="J41" i="7" s="1"/>
  <c r="K41" i="7" s="1"/>
  <c r="L41" i="7" s="1"/>
  <c r="M41" i="7" s="1"/>
  <c r="N41" i="7" s="1"/>
  <c r="O41" i="7" s="1"/>
  <c r="P41" i="7" s="1"/>
  <c r="S37" i="7" l="1"/>
  <c r="T37" i="7" s="1"/>
  <c r="U37" i="7" s="1"/>
  <c r="V37" i="7" s="1"/>
  <c r="W37" i="7" s="1"/>
  <c r="X37" i="7" s="1"/>
  <c r="R38" i="7" s="1"/>
  <c r="S38" i="7" s="1"/>
  <c r="T38" i="7" s="1"/>
  <c r="U38" i="7" s="1"/>
  <c r="V38" i="7" s="1"/>
  <c r="W38" i="7" s="1"/>
  <c r="X38" i="7" s="1"/>
  <c r="R39" i="7" s="1"/>
  <c r="S39" i="7" s="1"/>
  <c r="T39" i="7" s="1"/>
  <c r="U39" i="7" s="1"/>
  <c r="V39" i="7" s="1"/>
  <c r="W39" i="7" s="1"/>
  <c r="X39" i="7" s="1"/>
  <c r="R40" i="7" s="1"/>
  <c r="S40" i="7" s="1"/>
  <c r="T40" i="7" s="1"/>
  <c r="U40" i="7" s="1"/>
  <c r="V40" i="7" s="1"/>
  <c r="W40" i="7" s="1"/>
  <c r="X40" i="7" s="1"/>
  <c r="R41" i="7" s="1"/>
  <c r="S41" i="7" s="1"/>
  <c r="T41" i="7" s="1"/>
  <c r="U41" i="7" s="1"/>
  <c r="V41" i="7" s="1"/>
  <c r="W41" i="7" s="1"/>
  <c r="X41" i="7" s="1"/>
</calcChain>
</file>

<file path=xl/sharedStrings.xml><?xml version="1.0" encoding="utf-8"?>
<sst xmlns="http://schemas.openxmlformats.org/spreadsheetml/2006/main" count="85" uniqueCount="84">
  <si>
    <t>https://www.vertex42.com/ExcelTemplates/yearly-calendar.html</t>
  </si>
  <si>
    <t xml:space="preserve">Start Day </t>
  </si>
  <si>
    <t xml:space="preserve">Month </t>
  </si>
  <si>
    <t xml:space="preserve">Year </t>
  </si>
  <si>
    <t>YEARLY CALENDARS by Vertex42.com</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</si>
  <si>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</si>
  <si>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About Vertex42</t>
  </si>
  <si>
    <t>About This Template</t>
  </si>
  <si>
    <t>Vertex42.com provides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</si>
  <si>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1:Sun, 2:Mon …</t>
  </si>
  <si>
    <t>More Calendar Templates</t>
  </si>
  <si>
    <t>More Calendars, Planners, and Schedules</t>
  </si>
  <si>
    <t>Visit Vertex42.com to download other yearly calendars, monthly calendars, planners, and schedules for home, school, or work.</t>
  </si>
  <si>
    <t>Print an annual calendar for 2018, 2019, 2020 and beyond. Put it on your fridge, wall, or desk as a convenient reference. This template, provided by Vertex42.com, allows you to change the year, start month, and starting day of the week. Create a school calendar by setting the start month to 8 (August).  Change the theme via Page Layout to easily choose a different color or font for your calendars.</t>
  </si>
  <si>
    <t>2024 - 2025</t>
  </si>
  <si>
    <t xml:space="preserve">St. John Paul II School </t>
  </si>
  <si>
    <t>AUGUST</t>
  </si>
  <si>
    <t>SEPTEMBER</t>
  </si>
  <si>
    <t>OCTOBER</t>
  </si>
  <si>
    <t>NOVEMBER</t>
  </si>
  <si>
    <t>DECEMBER</t>
  </si>
  <si>
    <t>JANUARY</t>
  </si>
  <si>
    <t>FEBRUARY</t>
  </si>
  <si>
    <t>MARCH</t>
  </si>
  <si>
    <t xml:space="preserve">APRIL </t>
  </si>
  <si>
    <t xml:space="preserve">MAY </t>
  </si>
  <si>
    <t>JUNE</t>
  </si>
  <si>
    <t>JULY</t>
  </si>
  <si>
    <t>KEY</t>
  </si>
  <si>
    <t>Staff In-Service</t>
  </si>
  <si>
    <t xml:space="preserve">  Quarter Begins</t>
  </si>
  <si>
    <t>Quarter Ends</t>
  </si>
  <si>
    <t>Early Dismissal</t>
  </si>
  <si>
    <t>Grades 9-12</t>
  </si>
  <si>
    <t>Hyannis, MA 02601</t>
  </si>
  <si>
    <t>(508) 862-6336</t>
  </si>
  <si>
    <t>(508) 771-7200</t>
  </si>
  <si>
    <t>Grades 5-8</t>
  </si>
  <si>
    <t>33 Cross Street</t>
  </si>
  <si>
    <t>26: Mini Class Night</t>
  </si>
  <si>
    <t>10: Parent/Teacher Conf.</t>
  </si>
  <si>
    <t>1: End of Q1</t>
  </si>
  <si>
    <t>4: Begin of Q2</t>
  </si>
  <si>
    <t>17: End of Q2</t>
  </si>
  <si>
    <t>31: Begin of Q4</t>
  </si>
  <si>
    <t>26: Staff In Service</t>
  </si>
  <si>
    <t>21: Begin of Q3</t>
  </si>
  <si>
    <t>6: Classes Resume</t>
  </si>
  <si>
    <t>10: Early Dismissal</t>
  </si>
  <si>
    <t>14: Columbus Day - NO SCHOOL</t>
  </si>
  <si>
    <t>2: Labor Day - NO SCHOOL</t>
  </si>
  <si>
    <t>11: Veterans Day - NO SCHOOL</t>
  </si>
  <si>
    <t>27:  Early Dismissal</t>
  </si>
  <si>
    <t>Dec 23 - Jan 3 Christmas Break</t>
  </si>
  <si>
    <t>20: MLK Jr. Day - NO SCHOOL</t>
  </si>
  <si>
    <t>17-21: Winter Break</t>
  </si>
  <si>
    <t>14: Diocesan PD Day NO SCHOOL</t>
  </si>
  <si>
    <t>28: Early Dismissal - PD Day</t>
  </si>
  <si>
    <t>17: Early Dismissal</t>
  </si>
  <si>
    <t>18: Good Friday - NO SCHOOL</t>
  </si>
  <si>
    <t>21-25: Spring Break</t>
  </si>
  <si>
    <t>26: Memorial Day NO SCHOOL</t>
  </si>
  <si>
    <t>16: Early Dismissal - PD Day</t>
  </si>
  <si>
    <t>2: H.S. Commencement</t>
  </si>
  <si>
    <t>6: 8th Grade Graduation</t>
  </si>
  <si>
    <t>12-17: H.S. Final Exams</t>
  </si>
  <si>
    <t>No School</t>
  </si>
  <si>
    <t xml:space="preserve"> &amp; Special Friends Day</t>
  </si>
  <si>
    <t>25: Early Dismissal:Grandparents</t>
  </si>
  <si>
    <t>17: LAST DAY OF SCHOOL</t>
  </si>
  <si>
    <t>5: Diocesan PD Day NO SCHOOL</t>
  </si>
  <si>
    <t>30: NO SCHOOL</t>
  </si>
  <si>
    <t>27-29: Thanksgiving Break</t>
  </si>
  <si>
    <t>20: Early Dismissal</t>
  </si>
  <si>
    <t>28: End of Q3</t>
  </si>
  <si>
    <t>27: Early Dismissal - PD Day</t>
  </si>
  <si>
    <t>14-17: Midterm Exams Gr 9-12</t>
  </si>
  <si>
    <t>12-16: M.S. Final Exams</t>
  </si>
  <si>
    <t>27: FIRST DAY OF SCHOOL</t>
  </si>
  <si>
    <t>120 High School Road</t>
  </si>
  <si>
    <t>22: New Staff Orientation</t>
  </si>
  <si>
    <t>23: New Teacher Retreat</t>
  </si>
  <si>
    <t>17: Day Off NO SCHOOL</t>
  </si>
  <si>
    <t>SUBJECT TO CHANGE        12/10/24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</si>
</sst>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
    <numFmt numFmtId="165" formatCode="mmmm\ \'yy"/>
  </numFmts>
  <fonts count="33" x14ac:knownFonts="1">
    <font>
      <sz val="10"/>
      <name val="Arial"/>
    </font>
    <font>
      <u/>
      <sz val="10"/>
      <color indexed="12"/>
      <name val="Tahoma"/>
      <family val="2"/>
    </font>
    <font>
      <sz val="10"/>
      <name val="Calibri"/>
      <family val="2"/>
      <scheme val="minor"/>
    </font>
    <font>
      <b/>
      <sz val="12"/>
      <name val="Calibri"/>
      <family val="2"/>
      <scheme val="minor"/>
    </font>
    <font>
      <sz val="14"/>
      <name val="Calibri"/>
      <family val="2"/>
      <scheme val="minor"/>
    </font>
    <font>
      <sz val="12"/>
      <name val="Calibri"/>
      <family val="2"/>
      <scheme val="minor"/>
    </font>
    <font>
      <sz val="16"/>
      <name val="Calibri"/>
      <family val="2"/>
      <scheme val="minor"/>
    </font>
    <font>
      <b/>
      <sz val="26"/>
      <color theme="0"/>
      <name val="Calibri"/>
      <family val="2"/>
      <scheme val="minor"/>
    </font>
    <font>
      <sz val="11"/>
      <name val="Calibri"/>
      <family val="2"/>
      <scheme val="minor"/>
    </font>
    <font>
      <b/>
      <sz val="11"/>
      <name val="Calibri"/>
      <family val="2"/>
      <scheme val="minor"/>
    </font>
    <font>
      <i/>
      <sz val="11"/>
      <name val="Calibri"/>
      <family val="2"/>
      <scheme val="minor"/>
    </font>
    <font>
      <sz val="15"/>
      <name val="Calibri"/>
      <family val="2"/>
      <scheme val="minor"/>
    </font>
    <font>
      <b/>
      <sz val="15"/>
      <color theme="0"/>
      <name val="Calibri"/>
      <family val="2"/>
      <scheme val="minor"/>
    </font>
    <font>
      <b/>
      <sz val="10"/>
      <color theme="1" tint="0.499984740745262"/>
      <name val="Calibri"/>
      <family val="2"/>
      <scheme val="minor"/>
    </font>
    <font>
      <sz val="11"/>
      <color theme="1" tint="0.499984740745262"/>
      <name val="Calibri"/>
      <family val="2"/>
      <scheme val="minor"/>
    </font>
    <font>
      <sz val="11"/>
      <color rgb="FF1D2129"/>
      <name val="Calibri"/>
      <family val="2"/>
      <scheme val="minor"/>
    </font>
    <font>
      <sz val="20"/>
      <name val="Calibri"/>
      <family val="2"/>
      <scheme val="major"/>
    </font>
    <font>
      <b/>
      <sz val="16"/>
      <color theme="4" tint="-0.249977111117893"/>
      <name val="Calibri"/>
      <family val="2"/>
      <scheme val="major"/>
    </font>
    <font>
      <b/>
      <sz val="10"/>
      <name val="Calibri"/>
      <family val="2"/>
      <scheme val="minor"/>
    </font>
    <font>
      <b/>
      <sz val="12"/>
      <color theme="1" tint="0.34998626667073579"/>
      <name val="Calibri"/>
      <family val="2"/>
      <scheme val="minor"/>
    </font>
    <font>
      <u/>
      <sz val="11"/>
      <color indexed="12"/>
      <name val="Tahoma"/>
      <family val="2"/>
    </font>
    <font>
      <b/>
      <sz val="42"/>
      <color rgb="FF00539D"/>
      <name val="Calibri"/>
      <family val="2"/>
      <scheme val="minor"/>
    </font>
    <font>
      <b/>
      <i/>
      <sz val="10"/>
      <name val="Calibri"/>
      <family val="2"/>
      <scheme val="minor"/>
    </font>
    <font>
      <sz val="12"/>
      <color rgb="FF00539D"/>
      <name val="Calibri"/>
      <family val="2"/>
      <scheme val="minor"/>
    </font>
    <font>
      <sz val="9"/>
      <name val="Calibri"/>
      <family val="2"/>
      <scheme val="minor"/>
    </font>
    <font>
      <sz val="9"/>
      <name val="Arial"/>
      <family val="2"/>
    </font>
    <font>
      <b/>
      <sz val="9"/>
      <name val="Calibri"/>
      <family val="2"/>
      <scheme val="minor"/>
    </font>
    <font>
      <b/>
      <sz val="9"/>
      <name val="Arial"/>
      <family val="2"/>
    </font>
    <font>
      <b/>
      <sz val="9"/>
      <color rgb="FFFF0000"/>
      <name val="Calibri"/>
      <family val="2"/>
      <scheme val="minor"/>
    </font>
    <font>
      <b/>
      <sz val="9"/>
      <color rgb="FFFF0000"/>
      <name val="Arial"/>
      <family val="2"/>
    </font>
    <font>
      <sz val="8.5"/>
      <name val="Calibri"/>
      <family val="2"/>
      <scheme val="minor"/>
    </font>
    <font>
      <b/>
      <sz val="8.5"/>
      <color theme="1"/>
      <name val="Calibri"/>
      <family val="2"/>
      <scheme val="minor"/>
    </font>
    <font>
      <b/>
      <sz val="9"/>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00539D"/>
        <bgColor indexed="64"/>
      </patternFill>
    </fill>
    <fill>
      <patternFill patternType="solid">
        <fgColor rgb="FFDAAB28"/>
        <bgColor indexed="64"/>
      </patternFill>
    </fill>
  </fills>
  <borders count="12">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00">
    <xf numFmtId="0" fontId="0" fillId="0" borderId="0" xfId="0"/>
    <xf numFmtId="0" fontId="2" fillId="2" borderId="0" xfId="0" applyFont="1" applyFill="1"/>
    <xf numFmtId="0" fontId="2" fillId="0" borderId="0" xfId="0" applyFont="1"/>
    <xf numFmtId="0" fontId="2" fillId="0" borderId="0" xfId="0" applyFont="1" applyAlignment="1">
      <alignment vertical="center"/>
    </xf>
    <xf numFmtId="0" fontId="4" fillId="0" borderId="0" xfId="0" applyFont="1"/>
    <xf numFmtId="0" fontId="5" fillId="0" borderId="0" xfId="0" applyFont="1" applyAlignment="1">
      <alignment vertical="center"/>
    </xf>
    <xf numFmtId="0" fontId="5" fillId="0" borderId="0" xfId="0" applyFont="1"/>
    <xf numFmtId="0" fontId="8" fillId="2" borderId="0" xfId="0" applyFont="1" applyFill="1" applyAlignment="1">
      <alignment vertical="center"/>
    </xf>
    <xf numFmtId="0" fontId="9" fillId="2" borderId="0" xfId="0" applyFont="1" applyFill="1" applyAlignment="1">
      <alignment horizontal="right" vertical="center"/>
    </xf>
    <xf numFmtId="0" fontId="10" fillId="2" borderId="0" xfId="0" applyFont="1" applyFill="1" applyAlignment="1">
      <alignment vertical="center"/>
    </xf>
    <xf numFmtId="0" fontId="8" fillId="2" borderId="0" xfId="0" applyFont="1" applyFill="1" applyBorder="1" applyAlignment="1">
      <alignment horizontal="right" vertical="center"/>
    </xf>
    <xf numFmtId="0" fontId="2" fillId="0" borderId="0" xfId="0" applyFont="1"/>
    <xf numFmtId="0" fontId="2" fillId="0" borderId="0" xfId="0" applyFont="1" applyAlignment="1">
      <alignment vertical="top"/>
    </xf>
    <xf numFmtId="0" fontId="15" fillId="0" borderId="0" xfId="0" applyFont="1" applyAlignment="1">
      <alignment horizontal="left" vertical="top" wrapText="1" indent="1"/>
    </xf>
    <xf numFmtId="0" fontId="15" fillId="0" borderId="0" xfId="0" applyFont="1" applyAlignment="1">
      <alignment vertical="top" wrapText="1"/>
    </xf>
    <xf numFmtId="0" fontId="16" fillId="0" borderId="0" xfId="0" applyFont="1"/>
    <xf numFmtId="0" fontId="17" fillId="0" borderId="0" xfId="0" applyFont="1" applyAlignment="1">
      <alignment vertical="center"/>
    </xf>
    <xf numFmtId="0" fontId="2" fillId="0" borderId="0" xfId="0" applyFont="1" applyAlignment="1" applyProtection="1">
      <alignment vertical="top"/>
    </xf>
    <xf numFmtId="0" fontId="2" fillId="0" borderId="0" xfId="0" applyFont="1" applyAlignment="1">
      <alignment horizontal="left" vertical="center"/>
    </xf>
    <xf numFmtId="0" fontId="14" fillId="0" borderId="0" xfId="0" applyFont="1" applyAlignment="1">
      <alignment vertical="center"/>
    </xf>
    <xf numFmtId="0" fontId="18" fillId="0" borderId="0" xfId="0" applyFont="1" applyAlignment="1">
      <alignment horizontal="left" vertical="center"/>
    </xf>
    <xf numFmtId="0" fontId="19" fillId="0" borderId="0" xfId="0" applyFont="1" applyAlignment="1" applyProtection="1">
      <alignment horizontal="left" vertical="center"/>
    </xf>
    <xf numFmtId="0" fontId="20" fillId="0" borderId="0" xfId="1" applyFont="1" applyAlignment="1" applyProtection="1">
      <alignment horizontal="left" indent="1"/>
    </xf>
    <xf numFmtId="0" fontId="6" fillId="0" borderId="0" xfId="0" applyFont="1" applyAlignment="1">
      <alignment vertical="top"/>
    </xf>
    <xf numFmtId="0" fontId="11" fillId="0" borderId="0" xfId="0" applyFont="1" applyBorder="1" applyAlignment="1">
      <alignment vertical="top"/>
    </xf>
    <xf numFmtId="0" fontId="4" fillId="0" borderId="0" xfId="0" applyFont="1" applyAlignment="1">
      <alignment vertical="top"/>
    </xf>
    <xf numFmtId="0" fontId="13" fillId="2" borderId="0" xfId="0" applyFont="1" applyFill="1" applyBorder="1" applyAlignment="1">
      <alignment horizontal="center" vertical="top"/>
    </xf>
    <xf numFmtId="0" fontId="5" fillId="0" borderId="0" xfId="0" applyFont="1" applyBorder="1" applyAlignment="1">
      <alignment vertical="top"/>
    </xf>
    <xf numFmtId="0" fontId="5" fillId="0" borderId="0" xfId="0" applyFont="1" applyFill="1" applyBorder="1" applyAlignment="1">
      <alignment vertical="top"/>
    </xf>
    <xf numFmtId="164" fontId="3" fillId="0" borderId="0" xfId="0" applyNumberFormat="1" applyFont="1" applyFill="1" applyBorder="1" applyAlignment="1">
      <alignment horizontal="center" vertical="top"/>
    </xf>
    <xf numFmtId="0" fontId="3" fillId="3" borderId="4" xfId="0" applyFont="1" applyFill="1" applyBorder="1" applyAlignment="1">
      <alignment horizontal="center"/>
    </xf>
    <xf numFmtId="0" fontId="3" fillId="5" borderId="8" xfId="0" applyFont="1" applyFill="1" applyBorder="1" applyAlignment="1">
      <alignment horizontal="center" vertical="center"/>
    </xf>
    <xf numFmtId="0" fontId="5" fillId="5" borderId="9" xfId="0" applyFont="1" applyFill="1" applyBorder="1"/>
    <xf numFmtId="0" fontId="5" fillId="5" borderId="9" xfId="0" applyFont="1" applyFill="1" applyBorder="1" applyAlignment="1">
      <alignment horizontal="center"/>
    </xf>
    <xf numFmtId="0" fontId="2" fillId="5" borderId="9" xfId="0" applyFont="1" applyFill="1" applyBorder="1"/>
    <xf numFmtId="0" fontId="2" fillId="5" borderId="10" xfId="0" applyFont="1" applyFill="1" applyBorder="1"/>
    <xf numFmtId="0" fontId="3" fillId="3" borderId="11" xfId="0" applyFont="1" applyFill="1" applyBorder="1" applyAlignment="1">
      <alignment horizontal="center"/>
    </xf>
    <xf numFmtId="0" fontId="2" fillId="5" borderId="8" xfId="0" applyFont="1" applyFill="1" applyBorder="1"/>
    <xf numFmtId="0" fontId="18" fillId="5" borderId="9" xfId="0" applyFont="1" applyFill="1" applyBorder="1" applyAlignment="1">
      <alignment horizontal="center"/>
    </xf>
    <xf numFmtId="164" fontId="5" fillId="0" borderId="0" xfId="0" applyNumberFormat="1" applyFont="1" applyFill="1" applyBorder="1" applyAlignment="1">
      <alignment horizontal="center" vertical="top"/>
    </xf>
    <xf numFmtId="164" fontId="23" fillId="5" borderId="0" xfId="0" applyNumberFormat="1" applyFont="1" applyFill="1" applyBorder="1" applyAlignment="1">
      <alignment horizontal="center" vertical="top"/>
    </xf>
    <xf numFmtId="164" fontId="5" fillId="5" borderId="0" xfId="0" applyNumberFormat="1" applyFont="1" applyFill="1" applyBorder="1" applyAlignment="1">
      <alignment horizontal="center" vertical="top"/>
    </xf>
    <xf numFmtId="14" fontId="2" fillId="0" borderId="0" xfId="0" applyNumberFormat="1" applyFont="1" applyAlignment="1">
      <alignment vertical="center"/>
    </xf>
    <xf numFmtId="0" fontId="24" fillId="0" borderId="4" xfId="0" applyFont="1" applyBorder="1" applyAlignment="1">
      <alignment horizontal="center" vertical="center"/>
    </xf>
    <xf numFmtId="0" fontId="26" fillId="0" borderId="4" xfId="0" applyFont="1" applyBorder="1" applyAlignment="1">
      <alignment horizontal="center" vertical="center"/>
    </xf>
    <xf numFmtId="0" fontId="5" fillId="0" borderId="4" xfId="0" applyFont="1" applyBorder="1"/>
    <xf numFmtId="0" fontId="28" fillId="0" borderId="4" xfId="0" applyFont="1" applyBorder="1" applyAlignment="1">
      <alignment horizontal="center" vertical="center"/>
    </xf>
    <xf numFmtId="0" fontId="3" fillId="5" borderId="9" xfId="0" applyFont="1" applyFill="1" applyBorder="1" applyAlignment="1">
      <alignment horizontal="center"/>
    </xf>
    <xf numFmtId="0" fontId="22" fillId="5" borderId="8" xfId="0" applyNumberFormat="1" applyFont="1" applyFill="1" applyBorder="1" applyAlignment="1">
      <alignment horizontal="center" vertical="center" wrapText="1"/>
    </xf>
    <xf numFmtId="0" fontId="4" fillId="5" borderId="9" xfId="0" applyFont="1" applyFill="1" applyBorder="1" applyAlignment="1">
      <alignment horizontal="center"/>
    </xf>
    <xf numFmtId="0" fontId="3" fillId="5" borderId="10" xfId="0" applyFont="1" applyFill="1" applyBorder="1" applyAlignment="1">
      <alignment horizontal="center" vertical="center"/>
    </xf>
    <xf numFmtId="0" fontId="3" fillId="5" borderId="9" xfId="0" applyFont="1" applyFill="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165" fontId="12" fillId="4" borderId="0" xfId="0" applyNumberFormat="1" applyFont="1" applyFill="1" applyBorder="1" applyAlignment="1">
      <alignment horizontal="center" vertical="top"/>
    </xf>
    <xf numFmtId="0" fontId="28"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 fillId="5" borderId="9" xfId="0" applyFont="1" applyFill="1" applyBorder="1" applyAlignment="1">
      <alignment horizont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164" fontId="3" fillId="3" borderId="5"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24" fillId="0" borderId="4" xfId="0" applyFont="1" applyBorder="1" applyAlignment="1">
      <alignment horizontal="center" vertical="center"/>
    </xf>
    <xf numFmtId="0" fontId="25"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26" fillId="0" borderId="5" xfId="0" applyFont="1" applyBorder="1" applyAlignment="1">
      <alignment horizontal="center"/>
    </xf>
    <xf numFmtId="0" fontId="26" fillId="0" borderId="6" xfId="0" applyFont="1" applyBorder="1" applyAlignment="1">
      <alignment horizontal="center"/>
    </xf>
    <xf numFmtId="0" fontId="26" fillId="0" borderId="7" xfId="0" applyFont="1" applyBorder="1" applyAlignment="1">
      <alignment horizontal="center"/>
    </xf>
    <xf numFmtId="0" fontId="26" fillId="0" borderId="4" xfId="0" applyFont="1" applyBorder="1" applyAlignment="1">
      <alignment horizontal="center" vertical="center"/>
    </xf>
    <xf numFmtId="0" fontId="28" fillId="0" borderId="4" xfId="0" applyFont="1" applyBorder="1" applyAlignment="1">
      <alignment horizontal="center" vertical="center"/>
    </xf>
    <xf numFmtId="0" fontId="29" fillId="0" borderId="4" xfId="0" applyFont="1" applyBorder="1" applyAlignment="1">
      <alignment horizontal="center" vertical="center"/>
    </xf>
    <xf numFmtId="0" fontId="7" fillId="5" borderId="0" xfId="0"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1" fillId="0" borderId="0" xfId="0" applyFont="1" applyFill="1" applyBorder="1" applyAlignment="1">
      <alignment horizontal="center" vertical="top"/>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cellXfs>
  <cellStyles count="2">
    <cellStyle name="Hyperlink" xfId="1" builtinId="8"/>
    <cellStyle name="Normal" xfId="0" builtinId="0"/>
  </cellStyles>
  <dxfs count="14">
    <dxf>
      <font>
        <color theme="4" tint="-0.24994659260841701"/>
      </font>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font>
        <color theme="4" tint="-0.2499465926084170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DAAB28"/>
      <color rgb="FF00539D"/>
      <color rgb="FF0053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utm_source=ms&amp;utm_medium=file&amp;utm_campaign=office&amp;utm_term=calendar1&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82242</xdr:colOff>
      <xdr:row>5</xdr:row>
      <xdr:rowOff>68580</xdr:rowOff>
    </xdr:from>
    <xdr:to>
      <xdr:col>25</xdr:col>
      <xdr:colOff>1385150</xdr:colOff>
      <xdr:row>6</xdr:row>
      <xdr:rowOff>137160</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46922" y="594360"/>
          <a:ext cx="1302908" cy="617220"/>
        </a:xfrm>
        <a:prstGeom prst="rect">
          <a:avLst/>
        </a:prstGeom>
      </xdr:spPr>
    </xdr:pic>
    <xdr:clientData/>
  </xdr:twoCellAnchor>
  <xdr:oneCellAnchor>
    <xdr:from>
      <xdr:col>25</xdr:col>
      <xdr:colOff>30480</xdr:colOff>
      <xdr:row>20</xdr:row>
      <xdr:rowOff>144780</xdr:rowOff>
    </xdr:from>
    <xdr:ext cx="200025" cy="38100"/>
    <xdr:grpSp>
      <xdr:nvGrpSpPr>
        <xdr:cNvPr id="14" name="Shape 2"/>
        <xdr:cNvGrpSpPr/>
      </xdr:nvGrpSpPr>
      <xdr:grpSpPr>
        <a:xfrm>
          <a:off x="7208520" y="4450080"/>
          <a:ext cx="200025" cy="38100"/>
          <a:chOff x="5245988" y="3780000"/>
          <a:chExt cx="200025" cy="0"/>
        </a:xfrm>
      </xdr:grpSpPr>
      <xdr:cxnSp macro="">
        <xdr:nvCxnSpPr>
          <xdr:cNvPr id="15"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25</xdr:col>
      <xdr:colOff>106680</xdr:colOff>
      <xdr:row>18</xdr:row>
      <xdr:rowOff>30480</xdr:rowOff>
    </xdr:from>
    <xdr:ext cx="85725" cy="180975"/>
    <xdr:grpSp>
      <xdr:nvGrpSpPr>
        <xdr:cNvPr id="16" name="Shape 2"/>
        <xdr:cNvGrpSpPr/>
      </xdr:nvGrpSpPr>
      <xdr:grpSpPr>
        <a:xfrm>
          <a:off x="7284720" y="3878580"/>
          <a:ext cx="85725" cy="180975"/>
          <a:chOff x="5303138" y="3689513"/>
          <a:chExt cx="85725" cy="180975"/>
        </a:xfrm>
      </xdr:grpSpPr>
      <xdr:grpSp>
        <xdr:nvGrpSpPr>
          <xdr:cNvPr id="17" name="Shape 19"/>
          <xdr:cNvGrpSpPr/>
        </xdr:nvGrpSpPr>
        <xdr:grpSpPr>
          <a:xfrm flipH="1">
            <a:off x="5303138" y="3689513"/>
            <a:ext cx="85725" cy="180975"/>
            <a:chOff x="1160" y="747"/>
            <a:chExt cx="93" cy="77"/>
          </a:xfrm>
        </xdr:grpSpPr>
        <xdr:sp macro="" textlink="">
          <xdr:nvSpPr>
            <xdr:cNvPr id="18" name="Shape 11"/>
            <xdr:cNvSpPr/>
          </xdr:nvSpPr>
          <xdr:spPr>
            <a:xfrm>
              <a:off x="1160" y="747"/>
              <a:ext cx="75" cy="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19" name="Shape 20"/>
            <xdr:cNvCxnSpPr/>
          </xdr:nvCxnSpPr>
          <xdr:spPr>
            <a:xfrm>
              <a:off x="1160" y="748"/>
              <a:ext cx="0" cy="76"/>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20" name="Shape 21"/>
            <xdr:cNvCxnSpPr/>
          </xdr:nvCxnSpPr>
          <xdr:spPr>
            <a:xfrm>
              <a:off x="1160" y="747"/>
              <a:ext cx="93" cy="0"/>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21" name="Shape 22"/>
            <xdr:cNvCxnSpPr/>
          </xdr:nvCxnSpPr>
          <xdr:spPr>
            <a:xfrm>
              <a:off x="1160" y="824"/>
              <a:ext cx="93" cy="0"/>
            </a:xfrm>
            <a:prstGeom prst="straightConnector1">
              <a:avLst/>
            </a:prstGeom>
            <a:noFill/>
            <a:ln w="22225" cap="flat" cmpd="sng">
              <a:solidFill>
                <a:srgbClr val="FF0000"/>
              </a:solidFill>
              <a:prstDash val="solid"/>
              <a:miter lim="800000"/>
              <a:headEnd type="none" w="med" len="med"/>
              <a:tailEnd type="none" w="med" len="med"/>
            </a:ln>
          </xdr:spPr>
        </xdr:cxnSp>
      </xdr:grpSp>
    </xdr:grpSp>
    <xdr:clientData fLocksWithSheet="0"/>
  </xdr:oneCellAnchor>
  <xdr:oneCellAnchor>
    <xdr:from>
      <xdr:col>25</xdr:col>
      <xdr:colOff>99060</xdr:colOff>
      <xdr:row>16</xdr:row>
      <xdr:rowOff>53340</xdr:rowOff>
    </xdr:from>
    <xdr:ext cx="85725" cy="171450"/>
    <xdr:grpSp>
      <xdr:nvGrpSpPr>
        <xdr:cNvPr id="22" name="Shape 2"/>
        <xdr:cNvGrpSpPr/>
      </xdr:nvGrpSpPr>
      <xdr:grpSpPr>
        <a:xfrm>
          <a:off x="7277100" y="3398520"/>
          <a:ext cx="85725" cy="171450"/>
          <a:chOff x="5303138" y="3694275"/>
          <a:chExt cx="85725" cy="171450"/>
        </a:xfrm>
      </xdr:grpSpPr>
      <xdr:grpSp>
        <xdr:nvGrpSpPr>
          <xdr:cNvPr id="23" name="Shape 15"/>
          <xdr:cNvGrpSpPr/>
        </xdr:nvGrpSpPr>
        <xdr:grpSpPr>
          <a:xfrm>
            <a:off x="5303138" y="3694275"/>
            <a:ext cx="85725" cy="171450"/>
            <a:chOff x="1160" y="747"/>
            <a:chExt cx="93" cy="77"/>
          </a:xfrm>
        </xdr:grpSpPr>
        <xdr:sp macro="" textlink="">
          <xdr:nvSpPr>
            <xdr:cNvPr id="24" name="Shape 11"/>
            <xdr:cNvSpPr/>
          </xdr:nvSpPr>
          <xdr:spPr>
            <a:xfrm>
              <a:off x="1160" y="747"/>
              <a:ext cx="75" cy="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25" name="Shape 16"/>
            <xdr:cNvCxnSpPr/>
          </xdr:nvCxnSpPr>
          <xdr:spPr>
            <a:xfrm>
              <a:off x="1160" y="748"/>
              <a:ext cx="0" cy="76"/>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26" name="Shape 17"/>
            <xdr:cNvCxnSpPr/>
          </xdr:nvCxnSpPr>
          <xdr:spPr>
            <a:xfrm>
              <a:off x="1160" y="747"/>
              <a:ext cx="93" cy="0"/>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27" name="Shape 18"/>
            <xdr:cNvCxnSpPr/>
          </xdr:nvCxnSpPr>
          <xdr:spPr>
            <a:xfrm>
              <a:off x="1160" y="824"/>
              <a:ext cx="93" cy="0"/>
            </a:xfrm>
            <a:prstGeom prst="straightConnector1">
              <a:avLst/>
            </a:prstGeom>
            <a:noFill/>
            <a:ln w="22225" cap="flat" cmpd="sng">
              <a:solidFill>
                <a:srgbClr val="FF0000"/>
              </a:solidFill>
              <a:prstDash val="solid"/>
              <a:miter lim="800000"/>
              <a:headEnd type="none" w="med" len="med"/>
              <a:tailEnd type="none" w="med" len="med"/>
            </a:ln>
          </xdr:spPr>
        </xdr:cxnSp>
      </xdr:grpSp>
    </xdr:grpSp>
    <xdr:clientData fLocksWithSheet="0"/>
  </xdr:oneCellAnchor>
  <xdr:oneCellAnchor>
    <xdr:from>
      <xdr:col>2</xdr:col>
      <xdr:colOff>38100</xdr:colOff>
      <xdr:row>13</xdr:row>
      <xdr:rowOff>30480</xdr:rowOff>
    </xdr:from>
    <xdr:ext cx="175259" cy="167639"/>
    <xdr:grpSp>
      <xdr:nvGrpSpPr>
        <xdr:cNvPr id="34" name="Shape 2" title="Drawing"/>
        <xdr:cNvGrpSpPr/>
      </xdr:nvGrpSpPr>
      <xdr:grpSpPr>
        <a:xfrm>
          <a:off x="548640" y="2689860"/>
          <a:ext cx="175259" cy="167639"/>
          <a:chOff x="5236463" y="3708563"/>
          <a:chExt cx="219075" cy="142875"/>
        </a:xfrm>
        <a:effectLst>
          <a:glow>
            <a:schemeClr val="accent1">
              <a:alpha val="40000"/>
            </a:schemeClr>
          </a:glow>
        </a:effectLst>
      </xdr:grpSpPr>
      <xdr:grpSp>
        <xdr:nvGrpSpPr>
          <xdr:cNvPr id="35" name="Shape 10"/>
          <xdr:cNvGrpSpPr/>
        </xdr:nvGrpSpPr>
        <xdr:grpSpPr>
          <a:xfrm>
            <a:off x="5236463" y="3708563"/>
            <a:ext cx="219075" cy="142875"/>
            <a:chOff x="1057" y="702"/>
            <a:chExt cx="34" cy="20"/>
          </a:xfrm>
        </xdr:grpSpPr>
        <xdr:sp macro="" textlink="">
          <xdr:nvSpPr>
            <xdr:cNvPr id="36" name="Shape 11"/>
            <xdr:cNvSpPr/>
          </xdr:nvSpPr>
          <xdr:spPr>
            <a:xfrm>
              <a:off x="1057" y="702"/>
              <a:ext cx="2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b="1"/>
            </a:p>
          </xdr:txBody>
        </xdr:sp>
        <xdr:cxnSp macro="">
          <xdr:nvCxnSpPr>
            <xdr:cNvPr id="37" name="Shape 12"/>
            <xdr:cNvCxnSpPr/>
          </xdr:nvCxnSpPr>
          <xdr:spPr>
            <a:xfrm flipH="1">
              <a:off x="1057" y="702"/>
              <a:ext cx="34" cy="20"/>
            </a:xfrm>
            <a:prstGeom prst="straightConnector1">
              <a:avLst/>
            </a:prstGeom>
            <a:noFill/>
            <a:ln w="9525" cap="flat" cmpd="sng">
              <a:solidFill>
                <a:srgbClr val="00CCFF"/>
              </a:solidFill>
              <a:prstDash val="solid"/>
              <a:miter lim="800000"/>
              <a:headEnd type="none" w="med" len="med"/>
              <a:tailEnd type="none" w="med" len="med"/>
            </a:ln>
          </xdr:spPr>
        </xdr:cxnSp>
        <xdr:cxnSp macro="">
          <xdr:nvCxnSpPr>
            <xdr:cNvPr id="38" name="Shape 13"/>
            <xdr:cNvCxnSpPr/>
          </xdr:nvCxnSpPr>
          <xdr:spPr>
            <a:xfrm>
              <a:off x="1058" y="702"/>
              <a:ext cx="33" cy="20"/>
            </a:xfrm>
            <a:prstGeom prst="straightConnector1">
              <a:avLst/>
            </a:prstGeom>
            <a:noFill/>
            <a:ln w="9525" cap="flat" cmpd="sng">
              <a:solidFill>
                <a:srgbClr val="00CCFF"/>
              </a:solidFill>
              <a:prstDash val="solid"/>
              <a:miter lim="800000"/>
              <a:headEnd type="none" w="med" len="med"/>
              <a:tailEnd type="none" w="med" len="med"/>
            </a:ln>
          </xdr:spPr>
        </xdr:cxnSp>
      </xdr:grpSp>
    </xdr:grpSp>
    <xdr:clientData fLocksWithSheet="0"/>
  </xdr:oneCellAnchor>
  <xdr:twoCellAnchor>
    <xdr:from>
      <xdr:col>2</xdr:col>
      <xdr:colOff>68580</xdr:colOff>
      <xdr:row>29</xdr:row>
      <xdr:rowOff>213360</xdr:rowOff>
    </xdr:from>
    <xdr:to>
      <xdr:col>2</xdr:col>
      <xdr:colOff>205740</xdr:colOff>
      <xdr:row>30</xdr:row>
      <xdr:rowOff>182880</xdr:rowOff>
    </xdr:to>
    <xdr:cxnSp macro="">
      <xdr:nvCxnSpPr>
        <xdr:cNvPr id="39" name="Straight Connector 38"/>
        <xdr:cNvCxnSpPr/>
      </xdr:nvCxnSpPr>
      <xdr:spPr>
        <a:xfrm rot="5400000">
          <a:off x="548640" y="666750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xdr:colOff>
      <xdr:row>30</xdr:row>
      <xdr:rowOff>7620</xdr:rowOff>
    </xdr:from>
    <xdr:to>
      <xdr:col>3</xdr:col>
      <xdr:colOff>213360</xdr:colOff>
      <xdr:row>30</xdr:row>
      <xdr:rowOff>205740</xdr:rowOff>
    </xdr:to>
    <xdr:cxnSp macro="">
      <xdr:nvCxnSpPr>
        <xdr:cNvPr id="40" name="Straight Connector 39"/>
        <xdr:cNvCxnSpPr/>
      </xdr:nvCxnSpPr>
      <xdr:spPr>
        <a:xfrm rot="5400000">
          <a:off x="838200" y="669036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xdr:colOff>
      <xdr:row>30</xdr:row>
      <xdr:rowOff>0</xdr:rowOff>
    </xdr:from>
    <xdr:to>
      <xdr:col>4</xdr:col>
      <xdr:colOff>213360</xdr:colOff>
      <xdr:row>30</xdr:row>
      <xdr:rowOff>198120</xdr:rowOff>
    </xdr:to>
    <xdr:cxnSp macro="">
      <xdr:nvCxnSpPr>
        <xdr:cNvPr id="41" name="Straight Connector 40"/>
        <xdr:cNvCxnSpPr/>
      </xdr:nvCxnSpPr>
      <xdr:spPr>
        <a:xfrm rot="5400000">
          <a:off x="1120140" y="668274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60960</xdr:colOff>
      <xdr:row>30</xdr:row>
      <xdr:rowOff>7620</xdr:rowOff>
    </xdr:from>
    <xdr:to>
      <xdr:col>5</xdr:col>
      <xdr:colOff>198120</xdr:colOff>
      <xdr:row>30</xdr:row>
      <xdr:rowOff>205740</xdr:rowOff>
    </xdr:to>
    <xdr:cxnSp macro="">
      <xdr:nvCxnSpPr>
        <xdr:cNvPr id="42" name="Straight Connector 41"/>
        <xdr:cNvCxnSpPr/>
      </xdr:nvCxnSpPr>
      <xdr:spPr>
        <a:xfrm rot="5400000">
          <a:off x="1386840" y="669036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68580</xdr:colOff>
      <xdr:row>30</xdr:row>
      <xdr:rowOff>0</xdr:rowOff>
    </xdr:from>
    <xdr:to>
      <xdr:col>6</xdr:col>
      <xdr:colOff>205740</xdr:colOff>
      <xdr:row>30</xdr:row>
      <xdr:rowOff>198120</xdr:rowOff>
    </xdr:to>
    <xdr:cxnSp macro="">
      <xdr:nvCxnSpPr>
        <xdr:cNvPr id="43" name="Straight Connector 42"/>
        <xdr:cNvCxnSpPr/>
      </xdr:nvCxnSpPr>
      <xdr:spPr>
        <a:xfrm rot="5400000">
          <a:off x="1676400" y="668274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83820</xdr:colOff>
      <xdr:row>30</xdr:row>
      <xdr:rowOff>7620</xdr:rowOff>
    </xdr:from>
    <xdr:to>
      <xdr:col>18</xdr:col>
      <xdr:colOff>220980</xdr:colOff>
      <xdr:row>30</xdr:row>
      <xdr:rowOff>205740</xdr:rowOff>
    </xdr:to>
    <xdr:cxnSp macro="">
      <xdr:nvCxnSpPr>
        <xdr:cNvPr id="44" name="Straight Connector 43"/>
        <xdr:cNvCxnSpPr/>
      </xdr:nvCxnSpPr>
      <xdr:spPr>
        <a:xfrm rot="5400000">
          <a:off x="5074920" y="669036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60960</xdr:colOff>
      <xdr:row>30</xdr:row>
      <xdr:rowOff>15240</xdr:rowOff>
    </xdr:from>
    <xdr:to>
      <xdr:col>19</xdr:col>
      <xdr:colOff>198120</xdr:colOff>
      <xdr:row>30</xdr:row>
      <xdr:rowOff>213360</xdr:rowOff>
    </xdr:to>
    <xdr:cxnSp macro="">
      <xdr:nvCxnSpPr>
        <xdr:cNvPr id="45" name="Straight Connector 44"/>
        <xdr:cNvCxnSpPr/>
      </xdr:nvCxnSpPr>
      <xdr:spPr>
        <a:xfrm rot="5400000">
          <a:off x="5334000" y="669798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83820</xdr:colOff>
      <xdr:row>30</xdr:row>
      <xdr:rowOff>15240</xdr:rowOff>
    </xdr:from>
    <xdr:to>
      <xdr:col>20</xdr:col>
      <xdr:colOff>220980</xdr:colOff>
      <xdr:row>30</xdr:row>
      <xdr:rowOff>213360</xdr:rowOff>
    </xdr:to>
    <xdr:cxnSp macro="">
      <xdr:nvCxnSpPr>
        <xdr:cNvPr id="46" name="Straight Connector 45"/>
        <xdr:cNvCxnSpPr/>
      </xdr:nvCxnSpPr>
      <xdr:spPr>
        <a:xfrm rot="5400000">
          <a:off x="5638800" y="669798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76200</xdr:colOff>
      <xdr:row>30</xdr:row>
      <xdr:rowOff>7620</xdr:rowOff>
    </xdr:from>
    <xdr:to>
      <xdr:col>21</xdr:col>
      <xdr:colOff>213360</xdr:colOff>
      <xdr:row>30</xdr:row>
      <xdr:rowOff>205740</xdr:rowOff>
    </xdr:to>
    <xdr:cxnSp macro="">
      <xdr:nvCxnSpPr>
        <xdr:cNvPr id="47" name="Straight Connector 46"/>
        <xdr:cNvCxnSpPr/>
      </xdr:nvCxnSpPr>
      <xdr:spPr>
        <a:xfrm rot="5400000">
          <a:off x="5913120" y="669036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91440</xdr:colOff>
      <xdr:row>30</xdr:row>
      <xdr:rowOff>15240</xdr:rowOff>
    </xdr:from>
    <xdr:to>
      <xdr:col>22</xdr:col>
      <xdr:colOff>228600</xdr:colOff>
      <xdr:row>30</xdr:row>
      <xdr:rowOff>213360</xdr:rowOff>
    </xdr:to>
    <xdr:cxnSp macro="">
      <xdr:nvCxnSpPr>
        <xdr:cNvPr id="48" name="Straight Connector 47"/>
        <xdr:cNvCxnSpPr/>
      </xdr:nvCxnSpPr>
      <xdr:spPr>
        <a:xfrm rot="5400000">
          <a:off x="6210300" y="669798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175260</xdr:colOff>
      <xdr:row>38</xdr:row>
      <xdr:rowOff>0</xdr:rowOff>
    </xdr:from>
    <xdr:ext cx="85725" cy="180975"/>
    <xdr:grpSp>
      <xdr:nvGrpSpPr>
        <xdr:cNvPr id="49" name="Shape 2"/>
        <xdr:cNvGrpSpPr/>
      </xdr:nvGrpSpPr>
      <xdr:grpSpPr>
        <a:xfrm>
          <a:off x="3307080" y="8503920"/>
          <a:ext cx="85725" cy="180975"/>
          <a:chOff x="5303138" y="3689513"/>
          <a:chExt cx="85725" cy="180975"/>
        </a:xfrm>
      </xdr:grpSpPr>
      <xdr:grpSp>
        <xdr:nvGrpSpPr>
          <xdr:cNvPr id="50" name="Shape 19"/>
          <xdr:cNvGrpSpPr/>
        </xdr:nvGrpSpPr>
        <xdr:grpSpPr>
          <a:xfrm flipH="1">
            <a:off x="5303138" y="3689513"/>
            <a:ext cx="85725" cy="180975"/>
            <a:chOff x="1160" y="747"/>
            <a:chExt cx="93" cy="77"/>
          </a:xfrm>
        </xdr:grpSpPr>
        <xdr:sp macro="" textlink="">
          <xdr:nvSpPr>
            <xdr:cNvPr id="51" name="Shape 11"/>
            <xdr:cNvSpPr/>
          </xdr:nvSpPr>
          <xdr:spPr>
            <a:xfrm>
              <a:off x="1160" y="747"/>
              <a:ext cx="75" cy="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2" name="Shape 20"/>
            <xdr:cNvCxnSpPr/>
          </xdr:nvCxnSpPr>
          <xdr:spPr>
            <a:xfrm>
              <a:off x="1160" y="748"/>
              <a:ext cx="0" cy="76"/>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53" name="Shape 21"/>
            <xdr:cNvCxnSpPr/>
          </xdr:nvCxnSpPr>
          <xdr:spPr>
            <a:xfrm>
              <a:off x="1160" y="747"/>
              <a:ext cx="93" cy="0"/>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54" name="Shape 22"/>
            <xdr:cNvCxnSpPr/>
          </xdr:nvCxnSpPr>
          <xdr:spPr>
            <a:xfrm>
              <a:off x="1160" y="824"/>
              <a:ext cx="93" cy="0"/>
            </a:xfrm>
            <a:prstGeom prst="straightConnector1">
              <a:avLst/>
            </a:prstGeom>
            <a:noFill/>
            <a:ln w="22225" cap="flat" cmpd="sng">
              <a:solidFill>
                <a:srgbClr val="FF0000"/>
              </a:solidFill>
              <a:prstDash val="solid"/>
              <a:miter lim="800000"/>
              <a:headEnd type="none" w="med" len="med"/>
              <a:tailEnd type="none" w="med" len="med"/>
            </a:ln>
          </xdr:spPr>
        </xdr:cxnSp>
      </xdr:grpSp>
    </xdr:grpSp>
    <xdr:clientData fLocksWithSheet="0"/>
  </xdr:oneCellAnchor>
  <xdr:oneCellAnchor>
    <xdr:from>
      <xdr:col>3</xdr:col>
      <xdr:colOff>22860</xdr:colOff>
      <xdr:row>13</xdr:row>
      <xdr:rowOff>15240</xdr:rowOff>
    </xdr:from>
    <xdr:ext cx="85725" cy="171450"/>
    <xdr:grpSp>
      <xdr:nvGrpSpPr>
        <xdr:cNvPr id="55" name="Shape 2"/>
        <xdr:cNvGrpSpPr/>
      </xdr:nvGrpSpPr>
      <xdr:grpSpPr>
        <a:xfrm>
          <a:off x="815340" y="2674620"/>
          <a:ext cx="85725" cy="171450"/>
          <a:chOff x="5303138" y="3694275"/>
          <a:chExt cx="85725" cy="171450"/>
        </a:xfrm>
      </xdr:grpSpPr>
      <xdr:grpSp>
        <xdr:nvGrpSpPr>
          <xdr:cNvPr id="56" name="Shape 15"/>
          <xdr:cNvGrpSpPr/>
        </xdr:nvGrpSpPr>
        <xdr:grpSpPr>
          <a:xfrm>
            <a:off x="5303138" y="3694275"/>
            <a:ext cx="85725" cy="171450"/>
            <a:chOff x="1160" y="747"/>
            <a:chExt cx="93" cy="77"/>
          </a:xfrm>
        </xdr:grpSpPr>
        <xdr:sp macro="" textlink="">
          <xdr:nvSpPr>
            <xdr:cNvPr id="57" name="Shape 11"/>
            <xdr:cNvSpPr/>
          </xdr:nvSpPr>
          <xdr:spPr>
            <a:xfrm>
              <a:off x="1160" y="747"/>
              <a:ext cx="75" cy="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58" name="Shape 16"/>
            <xdr:cNvCxnSpPr/>
          </xdr:nvCxnSpPr>
          <xdr:spPr>
            <a:xfrm>
              <a:off x="1160" y="748"/>
              <a:ext cx="0" cy="76"/>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59" name="Shape 17"/>
            <xdr:cNvCxnSpPr/>
          </xdr:nvCxnSpPr>
          <xdr:spPr>
            <a:xfrm>
              <a:off x="1160" y="747"/>
              <a:ext cx="93" cy="0"/>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60" name="Shape 18"/>
            <xdr:cNvCxnSpPr/>
          </xdr:nvCxnSpPr>
          <xdr:spPr>
            <a:xfrm>
              <a:off x="1160" y="824"/>
              <a:ext cx="93" cy="0"/>
            </a:xfrm>
            <a:prstGeom prst="straightConnector1">
              <a:avLst/>
            </a:prstGeom>
            <a:noFill/>
            <a:ln w="22225" cap="flat" cmpd="sng">
              <a:solidFill>
                <a:srgbClr val="FF0000"/>
              </a:solidFill>
              <a:prstDash val="solid"/>
              <a:miter lim="800000"/>
              <a:headEnd type="none" w="med" len="med"/>
              <a:tailEnd type="none" w="med" len="med"/>
            </a:ln>
          </xdr:spPr>
        </xdr:cxnSp>
      </xdr:grpSp>
    </xdr:grpSp>
    <xdr:clientData fLocksWithSheet="0"/>
  </xdr:oneCellAnchor>
  <xdr:oneCellAnchor>
    <xdr:from>
      <xdr:col>2</xdr:col>
      <xdr:colOff>53340</xdr:colOff>
      <xdr:row>19</xdr:row>
      <xdr:rowOff>22860</xdr:rowOff>
    </xdr:from>
    <xdr:ext cx="85725" cy="171450"/>
    <xdr:grpSp>
      <xdr:nvGrpSpPr>
        <xdr:cNvPr id="61" name="Shape 2"/>
        <xdr:cNvGrpSpPr/>
      </xdr:nvGrpSpPr>
      <xdr:grpSpPr>
        <a:xfrm>
          <a:off x="563880" y="4099560"/>
          <a:ext cx="85725" cy="171450"/>
          <a:chOff x="5303138" y="3694275"/>
          <a:chExt cx="85725" cy="171450"/>
        </a:xfrm>
      </xdr:grpSpPr>
      <xdr:grpSp>
        <xdr:nvGrpSpPr>
          <xdr:cNvPr id="62" name="Shape 15"/>
          <xdr:cNvGrpSpPr/>
        </xdr:nvGrpSpPr>
        <xdr:grpSpPr>
          <a:xfrm>
            <a:off x="5303138" y="3694275"/>
            <a:ext cx="85725" cy="171450"/>
            <a:chOff x="1160" y="747"/>
            <a:chExt cx="93" cy="77"/>
          </a:xfrm>
        </xdr:grpSpPr>
        <xdr:sp macro="" textlink="">
          <xdr:nvSpPr>
            <xdr:cNvPr id="63" name="Shape 11"/>
            <xdr:cNvSpPr/>
          </xdr:nvSpPr>
          <xdr:spPr>
            <a:xfrm>
              <a:off x="1160" y="747"/>
              <a:ext cx="75" cy="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64" name="Shape 16"/>
            <xdr:cNvCxnSpPr/>
          </xdr:nvCxnSpPr>
          <xdr:spPr>
            <a:xfrm>
              <a:off x="1160" y="748"/>
              <a:ext cx="0" cy="76"/>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65" name="Shape 17"/>
            <xdr:cNvCxnSpPr/>
          </xdr:nvCxnSpPr>
          <xdr:spPr>
            <a:xfrm>
              <a:off x="1160" y="747"/>
              <a:ext cx="93" cy="0"/>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66" name="Shape 18"/>
            <xdr:cNvCxnSpPr/>
          </xdr:nvCxnSpPr>
          <xdr:spPr>
            <a:xfrm>
              <a:off x="1160" y="824"/>
              <a:ext cx="93" cy="0"/>
            </a:xfrm>
            <a:prstGeom prst="straightConnector1">
              <a:avLst/>
            </a:prstGeom>
            <a:noFill/>
            <a:ln w="22225" cap="flat" cmpd="sng">
              <a:solidFill>
                <a:srgbClr val="FF0000"/>
              </a:solidFill>
              <a:prstDash val="solid"/>
              <a:miter lim="800000"/>
              <a:headEnd type="none" w="med" len="med"/>
              <a:tailEnd type="none" w="med" len="med"/>
            </a:ln>
          </xdr:spPr>
        </xdr:cxnSp>
      </xdr:grpSp>
    </xdr:grpSp>
    <xdr:clientData fLocksWithSheet="0"/>
  </xdr:oneCellAnchor>
  <xdr:oneCellAnchor>
    <xdr:from>
      <xdr:col>19</xdr:col>
      <xdr:colOff>22860</xdr:colOff>
      <xdr:row>21</xdr:row>
      <xdr:rowOff>15240</xdr:rowOff>
    </xdr:from>
    <xdr:ext cx="85725" cy="171450"/>
    <xdr:grpSp>
      <xdr:nvGrpSpPr>
        <xdr:cNvPr id="67" name="Shape 2"/>
        <xdr:cNvGrpSpPr/>
      </xdr:nvGrpSpPr>
      <xdr:grpSpPr>
        <a:xfrm>
          <a:off x="5471160" y="4549140"/>
          <a:ext cx="85725" cy="171450"/>
          <a:chOff x="5303138" y="3694275"/>
          <a:chExt cx="85725" cy="171450"/>
        </a:xfrm>
      </xdr:grpSpPr>
      <xdr:grpSp>
        <xdr:nvGrpSpPr>
          <xdr:cNvPr id="68" name="Shape 15"/>
          <xdr:cNvGrpSpPr/>
        </xdr:nvGrpSpPr>
        <xdr:grpSpPr>
          <a:xfrm>
            <a:off x="5303138" y="3694275"/>
            <a:ext cx="85725" cy="171450"/>
            <a:chOff x="1160" y="747"/>
            <a:chExt cx="93" cy="77"/>
          </a:xfrm>
        </xdr:grpSpPr>
        <xdr:sp macro="" textlink="">
          <xdr:nvSpPr>
            <xdr:cNvPr id="69" name="Shape 11"/>
            <xdr:cNvSpPr/>
          </xdr:nvSpPr>
          <xdr:spPr>
            <a:xfrm>
              <a:off x="1160" y="747"/>
              <a:ext cx="75" cy="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0" name="Shape 16"/>
            <xdr:cNvCxnSpPr/>
          </xdr:nvCxnSpPr>
          <xdr:spPr>
            <a:xfrm>
              <a:off x="1160" y="748"/>
              <a:ext cx="0" cy="76"/>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71" name="Shape 17"/>
            <xdr:cNvCxnSpPr/>
          </xdr:nvCxnSpPr>
          <xdr:spPr>
            <a:xfrm>
              <a:off x="1160" y="747"/>
              <a:ext cx="93" cy="0"/>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72" name="Shape 18"/>
            <xdr:cNvCxnSpPr/>
          </xdr:nvCxnSpPr>
          <xdr:spPr>
            <a:xfrm>
              <a:off x="1160" y="824"/>
              <a:ext cx="93" cy="0"/>
            </a:xfrm>
            <a:prstGeom prst="straightConnector1">
              <a:avLst/>
            </a:prstGeom>
            <a:noFill/>
            <a:ln w="22225" cap="flat" cmpd="sng">
              <a:solidFill>
                <a:srgbClr val="FF0000"/>
              </a:solidFill>
              <a:prstDash val="solid"/>
              <a:miter lim="800000"/>
              <a:headEnd type="none" w="med" len="med"/>
              <a:tailEnd type="none" w="med" len="med"/>
            </a:ln>
          </xdr:spPr>
        </xdr:cxnSp>
      </xdr:grpSp>
    </xdr:grpSp>
    <xdr:clientData fLocksWithSheet="0"/>
  </xdr:oneCellAnchor>
  <xdr:oneCellAnchor>
    <xdr:from>
      <xdr:col>10</xdr:col>
      <xdr:colOff>30480</xdr:colOff>
      <xdr:row>32</xdr:row>
      <xdr:rowOff>15240</xdr:rowOff>
    </xdr:from>
    <xdr:ext cx="85725" cy="171450"/>
    <xdr:grpSp>
      <xdr:nvGrpSpPr>
        <xdr:cNvPr id="73" name="Shape 2"/>
        <xdr:cNvGrpSpPr/>
      </xdr:nvGrpSpPr>
      <xdr:grpSpPr>
        <a:xfrm>
          <a:off x="2880360" y="7109460"/>
          <a:ext cx="85725" cy="171450"/>
          <a:chOff x="5303138" y="3694275"/>
          <a:chExt cx="85725" cy="171450"/>
        </a:xfrm>
      </xdr:grpSpPr>
      <xdr:grpSp>
        <xdr:nvGrpSpPr>
          <xdr:cNvPr id="74" name="Shape 15"/>
          <xdr:cNvGrpSpPr/>
        </xdr:nvGrpSpPr>
        <xdr:grpSpPr>
          <a:xfrm>
            <a:off x="5303138" y="3694275"/>
            <a:ext cx="85725" cy="171450"/>
            <a:chOff x="1160" y="747"/>
            <a:chExt cx="93" cy="77"/>
          </a:xfrm>
        </xdr:grpSpPr>
        <xdr:sp macro="" textlink="">
          <xdr:nvSpPr>
            <xdr:cNvPr id="75" name="Shape 11"/>
            <xdr:cNvSpPr/>
          </xdr:nvSpPr>
          <xdr:spPr>
            <a:xfrm>
              <a:off x="1160" y="747"/>
              <a:ext cx="75" cy="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76" name="Shape 16"/>
            <xdr:cNvCxnSpPr/>
          </xdr:nvCxnSpPr>
          <xdr:spPr>
            <a:xfrm>
              <a:off x="1160" y="748"/>
              <a:ext cx="0" cy="76"/>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77" name="Shape 17"/>
            <xdr:cNvCxnSpPr/>
          </xdr:nvCxnSpPr>
          <xdr:spPr>
            <a:xfrm>
              <a:off x="1160" y="747"/>
              <a:ext cx="93" cy="0"/>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78" name="Shape 18"/>
            <xdr:cNvCxnSpPr/>
          </xdr:nvCxnSpPr>
          <xdr:spPr>
            <a:xfrm>
              <a:off x="1160" y="824"/>
              <a:ext cx="93" cy="0"/>
            </a:xfrm>
            <a:prstGeom prst="straightConnector1">
              <a:avLst/>
            </a:prstGeom>
            <a:noFill/>
            <a:ln w="22225" cap="flat" cmpd="sng">
              <a:solidFill>
                <a:srgbClr val="FF0000"/>
              </a:solidFill>
              <a:prstDash val="solid"/>
              <a:miter lim="800000"/>
              <a:headEnd type="none" w="med" len="med"/>
              <a:tailEnd type="none" w="med" len="med"/>
            </a:ln>
          </xdr:spPr>
        </xdr:cxnSp>
      </xdr:grpSp>
    </xdr:grpSp>
    <xdr:clientData fLocksWithSheet="0"/>
  </xdr:oneCellAnchor>
  <xdr:oneCellAnchor>
    <xdr:from>
      <xdr:col>6</xdr:col>
      <xdr:colOff>129540</xdr:colOff>
      <xdr:row>18</xdr:row>
      <xdr:rowOff>22860</xdr:rowOff>
    </xdr:from>
    <xdr:ext cx="85725" cy="180975"/>
    <xdr:grpSp>
      <xdr:nvGrpSpPr>
        <xdr:cNvPr id="79" name="Shape 2"/>
        <xdr:cNvGrpSpPr/>
      </xdr:nvGrpSpPr>
      <xdr:grpSpPr>
        <a:xfrm>
          <a:off x="1767840" y="3870960"/>
          <a:ext cx="85725" cy="180975"/>
          <a:chOff x="5303138" y="3689513"/>
          <a:chExt cx="85725" cy="180975"/>
        </a:xfrm>
      </xdr:grpSpPr>
      <xdr:grpSp>
        <xdr:nvGrpSpPr>
          <xdr:cNvPr id="80" name="Shape 19"/>
          <xdr:cNvGrpSpPr/>
        </xdr:nvGrpSpPr>
        <xdr:grpSpPr>
          <a:xfrm flipH="1">
            <a:off x="5303138" y="3689513"/>
            <a:ext cx="85725" cy="180975"/>
            <a:chOff x="1160" y="747"/>
            <a:chExt cx="93" cy="77"/>
          </a:xfrm>
        </xdr:grpSpPr>
        <xdr:sp macro="" textlink="">
          <xdr:nvSpPr>
            <xdr:cNvPr id="81" name="Shape 11"/>
            <xdr:cNvSpPr/>
          </xdr:nvSpPr>
          <xdr:spPr>
            <a:xfrm>
              <a:off x="1160" y="747"/>
              <a:ext cx="75" cy="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82" name="Shape 20"/>
            <xdr:cNvCxnSpPr/>
          </xdr:nvCxnSpPr>
          <xdr:spPr>
            <a:xfrm>
              <a:off x="1160" y="748"/>
              <a:ext cx="0" cy="76"/>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83" name="Shape 21"/>
            <xdr:cNvCxnSpPr/>
          </xdr:nvCxnSpPr>
          <xdr:spPr>
            <a:xfrm>
              <a:off x="1160" y="747"/>
              <a:ext cx="93" cy="0"/>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84" name="Shape 22"/>
            <xdr:cNvCxnSpPr/>
          </xdr:nvCxnSpPr>
          <xdr:spPr>
            <a:xfrm>
              <a:off x="1160" y="824"/>
              <a:ext cx="93" cy="0"/>
            </a:xfrm>
            <a:prstGeom prst="straightConnector1">
              <a:avLst/>
            </a:prstGeom>
            <a:noFill/>
            <a:ln w="22225" cap="flat" cmpd="sng">
              <a:solidFill>
                <a:srgbClr val="FF0000"/>
              </a:solidFill>
              <a:prstDash val="solid"/>
              <a:miter lim="800000"/>
              <a:headEnd type="none" w="med" len="med"/>
              <a:tailEnd type="none" w="med" len="med"/>
            </a:ln>
          </xdr:spPr>
        </xdr:cxnSp>
      </xdr:grpSp>
    </xdr:grpSp>
    <xdr:clientData fLocksWithSheet="0"/>
  </xdr:oneCellAnchor>
  <xdr:oneCellAnchor>
    <xdr:from>
      <xdr:col>22</xdr:col>
      <xdr:colOff>144780</xdr:colOff>
      <xdr:row>20</xdr:row>
      <xdr:rowOff>15240</xdr:rowOff>
    </xdr:from>
    <xdr:ext cx="85725" cy="180975"/>
    <xdr:grpSp>
      <xdr:nvGrpSpPr>
        <xdr:cNvPr id="85" name="Shape 2"/>
        <xdr:cNvGrpSpPr/>
      </xdr:nvGrpSpPr>
      <xdr:grpSpPr>
        <a:xfrm>
          <a:off x="6477000" y="4320540"/>
          <a:ext cx="85725" cy="180975"/>
          <a:chOff x="5303138" y="3689513"/>
          <a:chExt cx="85725" cy="180975"/>
        </a:xfrm>
      </xdr:grpSpPr>
      <xdr:grpSp>
        <xdr:nvGrpSpPr>
          <xdr:cNvPr id="86" name="Shape 19"/>
          <xdr:cNvGrpSpPr/>
        </xdr:nvGrpSpPr>
        <xdr:grpSpPr>
          <a:xfrm flipH="1">
            <a:off x="5303138" y="3689513"/>
            <a:ext cx="85725" cy="180975"/>
            <a:chOff x="1160" y="747"/>
            <a:chExt cx="93" cy="77"/>
          </a:xfrm>
        </xdr:grpSpPr>
        <xdr:sp macro="" textlink="">
          <xdr:nvSpPr>
            <xdr:cNvPr id="87" name="Shape 11"/>
            <xdr:cNvSpPr/>
          </xdr:nvSpPr>
          <xdr:spPr>
            <a:xfrm>
              <a:off x="1160" y="747"/>
              <a:ext cx="75" cy="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88" name="Shape 20"/>
            <xdr:cNvCxnSpPr/>
          </xdr:nvCxnSpPr>
          <xdr:spPr>
            <a:xfrm>
              <a:off x="1160" y="748"/>
              <a:ext cx="0" cy="76"/>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89" name="Shape 21"/>
            <xdr:cNvCxnSpPr/>
          </xdr:nvCxnSpPr>
          <xdr:spPr>
            <a:xfrm>
              <a:off x="1160" y="747"/>
              <a:ext cx="93" cy="0"/>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90" name="Shape 22"/>
            <xdr:cNvCxnSpPr/>
          </xdr:nvCxnSpPr>
          <xdr:spPr>
            <a:xfrm>
              <a:off x="1160" y="824"/>
              <a:ext cx="93" cy="0"/>
            </a:xfrm>
            <a:prstGeom prst="straightConnector1">
              <a:avLst/>
            </a:prstGeom>
            <a:noFill/>
            <a:ln w="22225" cap="flat" cmpd="sng">
              <a:solidFill>
                <a:srgbClr val="FF0000"/>
              </a:solidFill>
              <a:prstDash val="solid"/>
              <a:miter lim="800000"/>
              <a:headEnd type="none" w="med" len="med"/>
              <a:tailEnd type="none" w="med" len="med"/>
            </a:ln>
          </xdr:spPr>
        </xdr:cxnSp>
      </xdr:grpSp>
    </xdr:grpSp>
    <xdr:clientData fLocksWithSheet="0"/>
  </xdr:oneCellAnchor>
  <xdr:oneCellAnchor>
    <xdr:from>
      <xdr:col>14</xdr:col>
      <xdr:colOff>213360</xdr:colOff>
      <xdr:row>31</xdr:row>
      <xdr:rowOff>30480</xdr:rowOff>
    </xdr:from>
    <xdr:ext cx="85725" cy="180975"/>
    <xdr:grpSp>
      <xdr:nvGrpSpPr>
        <xdr:cNvPr id="91" name="Shape 2"/>
        <xdr:cNvGrpSpPr/>
      </xdr:nvGrpSpPr>
      <xdr:grpSpPr>
        <a:xfrm>
          <a:off x="4191000" y="6896100"/>
          <a:ext cx="85725" cy="180975"/>
          <a:chOff x="5303138" y="3689513"/>
          <a:chExt cx="85725" cy="180975"/>
        </a:xfrm>
      </xdr:grpSpPr>
      <xdr:grpSp>
        <xdr:nvGrpSpPr>
          <xdr:cNvPr id="92" name="Shape 19"/>
          <xdr:cNvGrpSpPr/>
        </xdr:nvGrpSpPr>
        <xdr:grpSpPr>
          <a:xfrm flipH="1">
            <a:off x="5303138" y="3689513"/>
            <a:ext cx="85725" cy="180975"/>
            <a:chOff x="1160" y="747"/>
            <a:chExt cx="93" cy="77"/>
          </a:xfrm>
        </xdr:grpSpPr>
        <xdr:sp macro="" textlink="">
          <xdr:nvSpPr>
            <xdr:cNvPr id="93" name="Shape 11"/>
            <xdr:cNvSpPr/>
          </xdr:nvSpPr>
          <xdr:spPr>
            <a:xfrm>
              <a:off x="1160" y="747"/>
              <a:ext cx="75" cy="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xnSp macro="">
          <xdr:nvCxnSpPr>
            <xdr:cNvPr id="94" name="Shape 20"/>
            <xdr:cNvCxnSpPr/>
          </xdr:nvCxnSpPr>
          <xdr:spPr>
            <a:xfrm>
              <a:off x="1160" y="748"/>
              <a:ext cx="0" cy="76"/>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95" name="Shape 21"/>
            <xdr:cNvCxnSpPr/>
          </xdr:nvCxnSpPr>
          <xdr:spPr>
            <a:xfrm>
              <a:off x="1160" y="747"/>
              <a:ext cx="93" cy="0"/>
            </a:xfrm>
            <a:prstGeom prst="straightConnector1">
              <a:avLst/>
            </a:prstGeom>
            <a:noFill/>
            <a:ln w="22225" cap="flat" cmpd="sng">
              <a:solidFill>
                <a:srgbClr val="FF0000"/>
              </a:solidFill>
              <a:prstDash val="solid"/>
              <a:miter lim="800000"/>
              <a:headEnd type="none" w="med" len="med"/>
              <a:tailEnd type="none" w="med" len="med"/>
            </a:ln>
          </xdr:spPr>
        </xdr:cxnSp>
        <xdr:cxnSp macro="">
          <xdr:nvCxnSpPr>
            <xdr:cNvPr id="96" name="Shape 22"/>
            <xdr:cNvCxnSpPr/>
          </xdr:nvCxnSpPr>
          <xdr:spPr>
            <a:xfrm>
              <a:off x="1160" y="824"/>
              <a:ext cx="93" cy="0"/>
            </a:xfrm>
            <a:prstGeom prst="straightConnector1">
              <a:avLst/>
            </a:prstGeom>
            <a:noFill/>
            <a:ln w="22225" cap="flat" cmpd="sng">
              <a:solidFill>
                <a:srgbClr val="FF0000"/>
              </a:solidFill>
              <a:prstDash val="solid"/>
              <a:miter lim="800000"/>
              <a:headEnd type="none" w="med" len="med"/>
              <a:tailEnd type="none" w="med" len="med"/>
            </a:ln>
          </xdr:spPr>
        </xdr:cxnSp>
      </xdr:grpSp>
    </xdr:grpSp>
    <xdr:clientData fLocksWithSheet="0"/>
  </xdr:oneCellAnchor>
  <xdr:oneCellAnchor>
    <xdr:from>
      <xdr:col>14</xdr:col>
      <xdr:colOff>60960</xdr:colOff>
      <xdr:row>12</xdr:row>
      <xdr:rowOff>205740</xdr:rowOff>
    </xdr:from>
    <xdr:ext cx="200025" cy="38100"/>
    <xdr:grpSp>
      <xdr:nvGrpSpPr>
        <xdr:cNvPr id="97" name="Shape 2"/>
        <xdr:cNvGrpSpPr/>
      </xdr:nvGrpSpPr>
      <xdr:grpSpPr>
        <a:xfrm>
          <a:off x="4038600" y="2636520"/>
          <a:ext cx="200025" cy="38100"/>
          <a:chOff x="5245988" y="3780000"/>
          <a:chExt cx="200025" cy="0"/>
        </a:xfrm>
      </xdr:grpSpPr>
      <xdr:cxnSp macro="">
        <xdr:nvCxnSpPr>
          <xdr:cNvPr id="98"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4</xdr:col>
      <xdr:colOff>22860</xdr:colOff>
      <xdr:row>22</xdr:row>
      <xdr:rowOff>213360</xdr:rowOff>
    </xdr:from>
    <xdr:ext cx="200025" cy="38100"/>
    <xdr:grpSp>
      <xdr:nvGrpSpPr>
        <xdr:cNvPr id="99" name="Shape 2"/>
        <xdr:cNvGrpSpPr/>
      </xdr:nvGrpSpPr>
      <xdr:grpSpPr>
        <a:xfrm>
          <a:off x="1097280" y="4983480"/>
          <a:ext cx="200025" cy="38100"/>
          <a:chOff x="5245988" y="3780000"/>
          <a:chExt cx="200025" cy="0"/>
        </a:xfrm>
      </xdr:grpSpPr>
      <xdr:cxnSp macro="">
        <xdr:nvCxnSpPr>
          <xdr:cNvPr id="100"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14</xdr:col>
      <xdr:colOff>45720</xdr:colOff>
      <xdr:row>20</xdr:row>
      <xdr:rowOff>213360</xdr:rowOff>
    </xdr:from>
    <xdr:ext cx="200025" cy="38100"/>
    <xdr:grpSp>
      <xdr:nvGrpSpPr>
        <xdr:cNvPr id="101" name="Shape 2"/>
        <xdr:cNvGrpSpPr/>
      </xdr:nvGrpSpPr>
      <xdr:grpSpPr>
        <a:xfrm>
          <a:off x="4023360" y="4518660"/>
          <a:ext cx="200025" cy="38100"/>
          <a:chOff x="5245988" y="3780000"/>
          <a:chExt cx="200025" cy="0"/>
        </a:xfrm>
      </xdr:grpSpPr>
      <xdr:cxnSp macro="">
        <xdr:nvCxnSpPr>
          <xdr:cNvPr id="102"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21</xdr:col>
      <xdr:colOff>45720</xdr:colOff>
      <xdr:row>29</xdr:row>
      <xdr:rowOff>213360</xdr:rowOff>
    </xdr:from>
    <xdr:ext cx="200025" cy="38100"/>
    <xdr:grpSp>
      <xdr:nvGrpSpPr>
        <xdr:cNvPr id="105" name="Shape 2"/>
        <xdr:cNvGrpSpPr/>
      </xdr:nvGrpSpPr>
      <xdr:grpSpPr>
        <a:xfrm>
          <a:off x="6096000" y="6621780"/>
          <a:ext cx="200025" cy="38100"/>
          <a:chOff x="5245988" y="3780000"/>
          <a:chExt cx="200025" cy="0"/>
        </a:xfrm>
      </xdr:grpSpPr>
      <xdr:cxnSp macro="">
        <xdr:nvCxnSpPr>
          <xdr:cNvPr id="106"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6</xdr:col>
      <xdr:colOff>45720</xdr:colOff>
      <xdr:row>38</xdr:row>
      <xdr:rowOff>213360</xdr:rowOff>
    </xdr:from>
    <xdr:ext cx="200025" cy="38100"/>
    <xdr:grpSp>
      <xdr:nvGrpSpPr>
        <xdr:cNvPr id="107" name="Shape 2"/>
        <xdr:cNvGrpSpPr/>
      </xdr:nvGrpSpPr>
      <xdr:grpSpPr>
        <a:xfrm>
          <a:off x="1684020" y="8717280"/>
          <a:ext cx="200025" cy="38100"/>
          <a:chOff x="5245988" y="3780000"/>
          <a:chExt cx="200025" cy="0"/>
        </a:xfrm>
      </xdr:grpSpPr>
      <xdr:cxnSp macro="">
        <xdr:nvCxnSpPr>
          <xdr:cNvPr id="108"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13</xdr:col>
      <xdr:colOff>38100</xdr:colOff>
      <xdr:row>37</xdr:row>
      <xdr:rowOff>213360</xdr:rowOff>
    </xdr:from>
    <xdr:ext cx="200025" cy="38100"/>
    <xdr:grpSp>
      <xdr:nvGrpSpPr>
        <xdr:cNvPr id="109" name="Shape 2"/>
        <xdr:cNvGrpSpPr/>
      </xdr:nvGrpSpPr>
      <xdr:grpSpPr>
        <a:xfrm>
          <a:off x="3733800" y="8488680"/>
          <a:ext cx="200025" cy="38100"/>
          <a:chOff x="5245988" y="3780000"/>
          <a:chExt cx="200025" cy="0"/>
        </a:xfrm>
      </xdr:grpSpPr>
      <xdr:cxnSp macro="">
        <xdr:nvCxnSpPr>
          <xdr:cNvPr id="110"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14</xdr:col>
      <xdr:colOff>76200</xdr:colOff>
      <xdr:row>37</xdr:row>
      <xdr:rowOff>213360</xdr:rowOff>
    </xdr:from>
    <xdr:ext cx="200025" cy="38100"/>
    <xdr:grpSp>
      <xdr:nvGrpSpPr>
        <xdr:cNvPr id="111" name="Shape 2"/>
        <xdr:cNvGrpSpPr/>
      </xdr:nvGrpSpPr>
      <xdr:grpSpPr>
        <a:xfrm>
          <a:off x="4053840" y="8488680"/>
          <a:ext cx="200025" cy="38100"/>
          <a:chOff x="5245988" y="3780000"/>
          <a:chExt cx="200025" cy="0"/>
        </a:xfrm>
      </xdr:grpSpPr>
      <xdr:cxnSp macro="">
        <xdr:nvCxnSpPr>
          <xdr:cNvPr id="112"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10</xdr:col>
      <xdr:colOff>38100</xdr:colOff>
      <xdr:row>38</xdr:row>
      <xdr:rowOff>220980</xdr:rowOff>
    </xdr:from>
    <xdr:ext cx="200025" cy="38100"/>
    <xdr:grpSp>
      <xdr:nvGrpSpPr>
        <xdr:cNvPr id="113" name="Shape 2"/>
        <xdr:cNvGrpSpPr/>
      </xdr:nvGrpSpPr>
      <xdr:grpSpPr>
        <a:xfrm>
          <a:off x="2887980" y="8724900"/>
          <a:ext cx="200025" cy="38100"/>
          <a:chOff x="5245988" y="3780000"/>
          <a:chExt cx="200025" cy="0"/>
        </a:xfrm>
      </xdr:grpSpPr>
      <xdr:cxnSp macro="">
        <xdr:nvCxnSpPr>
          <xdr:cNvPr id="114"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twoCellAnchor>
    <xdr:from>
      <xdr:col>6</xdr:col>
      <xdr:colOff>91440</xdr:colOff>
      <xdr:row>13</xdr:row>
      <xdr:rowOff>0</xdr:rowOff>
    </xdr:from>
    <xdr:to>
      <xdr:col>6</xdr:col>
      <xdr:colOff>228600</xdr:colOff>
      <xdr:row>13</xdr:row>
      <xdr:rowOff>198120</xdr:rowOff>
    </xdr:to>
    <xdr:cxnSp macro="">
      <xdr:nvCxnSpPr>
        <xdr:cNvPr id="103" name="Straight Connector 102"/>
        <xdr:cNvCxnSpPr/>
      </xdr:nvCxnSpPr>
      <xdr:spPr>
        <a:xfrm rot="5400000">
          <a:off x="1699260" y="269748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60960</xdr:colOff>
      <xdr:row>9</xdr:row>
      <xdr:rowOff>38100</xdr:rowOff>
    </xdr:from>
    <xdr:to>
      <xdr:col>10</xdr:col>
      <xdr:colOff>198120</xdr:colOff>
      <xdr:row>10</xdr:row>
      <xdr:rowOff>7620</xdr:rowOff>
    </xdr:to>
    <xdr:cxnSp macro="">
      <xdr:nvCxnSpPr>
        <xdr:cNvPr id="104" name="Straight Connector 103"/>
        <xdr:cNvCxnSpPr/>
      </xdr:nvCxnSpPr>
      <xdr:spPr>
        <a:xfrm rot="5400000">
          <a:off x="2796540" y="182118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11</xdr:row>
      <xdr:rowOff>22860</xdr:rowOff>
    </xdr:from>
    <xdr:to>
      <xdr:col>18</xdr:col>
      <xdr:colOff>213360</xdr:colOff>
      <xdr:row>11</xdr:row>
      <xdr:rowOff>220980</xdr:rowOff>
    </xdr:to>
    <xdr:cxnSp macro="">
      <xdr:nvCxnSpPr>
        <xdr:cNvPr id="115" name="Straight Connector 114"/>
        <xdr:cNvCxnSpPr/>
      </xdr:nvCxnSpPr>
      <xdr:spPr>
        <a:xfrm rot="5400000">
          <a:off x="5067300" y="226314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68580</xdr:colOff>
      <xdr:row>20</xdr:row>
      <xdr:rowOff>22860</xdr:rowOff>
    </xdr:from>
    <xdr:to>
      <xdr:col>2</xdr:col>
      <xdr:colOff>205740</xdr:colOff>
      <xdr:row>20</xdr:row>
      <xdr:rowOff>220980</xdr:rowOff>
    </xdr:to>
    <xdr:cxnSp macro="">
      <xdr:nvCxnSpPr>
        <xdr:cNvPr id="116" name="Straight Connector 115"/>
        <xdr:cNvCxnSpPr/>
      </xdr:nvCxnSpPr>
      <xdr:spPr>
        <a:xfrm rot="5400000">
          <a:off x="548640" y="436626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68580</xdr:colOff>
      <xdr:row>21</xdr:row>
      <xdr:rowOff>0</xdr:rowOff>
    </xdr:from>
    <xdr:to>
      <xdr:col>10</xdr:col>
      <xdr:colOff>205740</xdr:colOff>
      <xdr:row>21</xdr:row>
      <xdr:rowOff>198120</xdr:rowOff>
    </xdr:to>
    <xdr:cxnSp macro="">
      <xdr:nvCxnSpPr>
        <xdr:cNvPr id="117" name="Straight Connector 116"/>
        <xdr:cNvCxnSpPr/>
      </xdr:nvCxnSpPr>
      <xdr:spPr>
        <a:xfrm rot="5400000">
          <a:off x="2804160" y="457200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53340</xdr:colOff>
      <xdr:row>21</xdr:row>
      <xdr:rowOff>22860</xdr:rowOff>
    </xdr:from>
    <xdr:to>
      <xdr:col>11</xdr:col>
      <xdr:colOff>190500</xdr:colOff>
      <xdr:row>21</xdr:row>
      <xdr:rowOff>220980</xdr:rowOff>
    </xdr:to>
    <xdr:cxnSp macro="">
      <xdr:nvCxnSpPr>
        <xdr:cNvPr id="118" name="Straight Connector 117"/>
        <xdr:cNvCxnSpPr/>
      </xdr:nvCxnSpPr>
      <xdr:spPr>
        <a:xfrm rot="5400000">
          <a:off x="3070860" y="459486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60960</xdr:colOff>
      <xdr:row>21</xdr:row>
      <xdr:rowOff>15240</xdr:rowOff>
    </xdr:from>
    <xdr:to>
      <xdr:col>12</xdr:col>
      <xdr:colOff>198120</xdr:colOff>
      <xdr:row>21</xdr:row>
      <xdr:rowOff>213360</xdr:rowOff>
    </xdr:to>
    <xdr:cxnSp macro="">
      <xdr:nvCxnSpPr>
        <xdr:cNvPr id="119" name="Straight Connector 118"/>
        <xdr:cNvCxnSpPr/>
      </xdr:nvCxnSpPr>
      <xdr:spPr>
        <a:xfrm rot="5400000">
          <a:off x="3360420" y="458724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60960</xdr:colOff>
      <xdr:row>21</xdr:row>
      <xdr:rowOff>0</xdr:rowOff>
    </xdr:from>
    <xdr:to>
      <xdr:col>13</xdr:col>
      <xdr:colOff>198120</xdr:colOff>
      <xdr:row>21</xdr:row>
      <xdr:rowOff>198120</xdr:rowOff>
    </xdr:to>
    <xdr:cxnSp macro="">
      <xdr:nvCxnSpPr>
        <xdr:cNvPr id="120" name="Straight Connector 119"/>
        <xdr:cNvCxnSpPr/>
      </xdr:nvCxnSpPr>
      <xdr:spPr>
        <a:xfrm rot="5400000">
          <a:off x="3642360" y="457200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68580</xdr:colOff>
      <xdr:row>21</xdr:row>
      <xdr:rowOff>15240</xdr:rowOff>
    </xdr:from>
    <xdr:to>
      <xdr:col>14</xdr:col>
      <xdr:colOff>205740</xdr:colOff>
      <xdr:row>21</xdr:row>
      <xdr:rowOff>213360</xdr:rowOff>
    </xdr:to>
    <xdr:cxnSp macro="">
      <xdr:nvCxnSpPr>
        <xdr:cNvPr id="121" name="Straight Connector 120"/>
        <xdr:cNvCxnSpPr/>
      </xdr:nvCxnSpPr>
      <xdr:spPr>
        <a:xfrm rot="5400000">
          <a:off x="3931920" y="458724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53340</xdr:colOff>
      <xdr:row>22</xdr:row>
      <xdr:rowOff>7620</xdr:rowOff>
    </xdr:from>
    <xdr:to>
      <xdr:col>10</xdr:col>
      <xdr:colOff>190500</xdr:colOff>
      <xdr:row>22</xdr:row>
      <xdr:rowOff>205740</xdr:rowOff>
    </xdr:to>
    <xdr:cxnSp macro="">
      <xdr:nvCxnSpPr>
        <xdr:cNvPr id="122" name="Straight Connector 121"/>
        <xdr:cNvCxnSpPr/>
      </xdr:nvCxnSpPr>
      <xdr:spPr>
        <a:xfrm rot="5400000">
          <a:off x="2788920" y="481584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60960</xdr:colOff>
      <xdr:row>22</xdr:row>
      <xdr:rowOff>0</xdr:rowOff>
    </xdr:from>
    <xdr:to>
      <xdr:col>11</xdr:col>
      <xdr:colOff>198120</xdr:colOff>
      <xdr:row>22</xdr:row>
      <xdr:rowOff>198120</xdr:rowOff>
    </xdr:to>
    <xdr:cxnSp macro="">
      <xdr:nvCxnSpPr>
        <xdr:cNvPr id="123" name="Straight Connector 122"/>
        <xdr:cNvCxnSpPr/>
      </xdr:nvCxnSpPr>
      <xdr:spPr>
        <a:xfrm rot="5400000">
          <a:off x="3078480" y="480822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68580</xdr:colOff>
      <xdr:row>18</xdr:row>
      <xdr:rowOff>22860</xdr:rowOff>
    </xdr:from>
    <xdr:to>
      <xdr:col>20</xdr:col>
      <xdr:colOff>205740</xdr:colOff>
      <xdr:row>18</xdr:row>
      <xdr:rowOff>220980</xdr:rowOff>
    </xdr:to>
    <xdr:cxnSp macro="">
      <xdr:nvCxnSpPr>
        <xdr:cNvPr id="124" name="Straight Connector 123"/>
        <xdr:cNvCxnSpPr/>
      </xdr:nvCxnSpPr>
      <xdr:spPr>
        <a:xfrm rot="5400000">
          <a:off x="5623560" y="390906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60960</xdr:colOff>
      <xdr:row>18</xdr:row>
      <xdr:rowOff>22860</xdr:rowOff>
    </xdr:from>
    <xdr:to>
      <xdr:col>21</xdr:col>
      <xdr:colOff>198120</xdr:colOff>
      <xdr:row>18</xdr:row>
      <xdr:rowOff>220980</xdr:rowOff>
    </xdr:to>
    <xdr:cxnSp macro="">
      <xdr:nvCxnSpPr>
        <xdr:cNvPr id="125" name="Straight Connector 124"/>
        <xdr:cNvCxnSpPr/>
      </xdr:nvCxnSpPr>
      <xdr:spPr>
        <a:xfrm rot="5400000">
          <a:off x="5897880" y="390906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45720</xdr:colOff>
      <xdr:row>18</xdr:row>
      <xdr:rowOff>22860</xdr:rowOff>
    </xdr:from>
    <xdr:to>
      <xdr:col>22</xdr:col>
      <xdr:colOff>182880</xdr:colOff>
      <xdr:row>18</xdr:row>
      <xdr:rowOff>220980</xdr:rowOff>
    </xdr:to>
    <xdr:cxnSp macro="">
      <xdr:nvCxnSpPr>
        <xdr:cNvPr id="127" name="Straight Connector 126"/>
        <xdr:cNvCxnSpPr/>
      </xdr:nvCxnSpPr>
      <xdr:spPr>
        <a:xfrm rot="5400000">
          <a:off x="6164580" y="390906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68580</xdr:colOff>
      <xdr:row>29</xdr:row>
      <xdr:rowOff>15240</xdr:rowOff>
    </xdr:from>
    <xdr:to>
      <xdr:col>22</xdr:col>
      <xdr:colOff>205740</xdr:colOff>
      <xdr:row>29</xdr:row>
      <xdr:rowOff>213360</xdr:rowOff>
    </xdr:to>
    <xdr:cxnSp macro="">
      <xdr:nvCxnSpPr>
        <xdr:cNvPr id="128" name="Straight Connector 127"/>
        <xdr:cNvCxnSpPr/>
      </xdr:nvCxnSpPr>
      <xdr:spPr>
        <a:xfrm rot="5400000">
          <a:off x="6187440" y="6461760"/>
          <a:ext cx="198120" cy="1371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60960</xdr:colOff>
      <xdr:row>10</xdr:row>
      <xdr:rowOff>205740</xdr:rowOff>
    </xdr:from>
    <xdr:ext cx="200025" cy="38100"/>
    <xdr:grpSp>
      <xdr:nvGrpSpPr>
        <xdr:cNvPr id="129" name="Shape 2"/>
        <xdr:cNvGrpSpPr/>
      </xdr:nvGrpSpPr>
      <xdr:grpSpPr>
        <a:xfrm>
          <a:off x="6111240" y="2179320"/>
          <a:ext cx="200025" cy="38100"/>
          <a:chOff x="5245988" y="3780000"/>
          <a:chExt cx="200025" cy="0"/>
        </a:xfrm>
      </xdr:grpSpPr>
      <xdr:cxnSp macro="">
        <xdr:nvCxnSpPr>
          <xdr:cNvPr id="130"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twoCellAnchor>
    <xdr:from>
      <xdr:col>5</xdr:col>
      <xdr:colOff>76200</xdr:colOff>
      <xdr:row>22</xdr:row>
      <xdr:rowOff>15240</xdr:rowOff>
    </xdr:from>
    <xdr:to>
      <xdr:col>5</xdr:col>
      <xdr:colOff>213360</xdr:colOff>
      <xdr:row>22</xdr:row>
      <xdr:rowOff>213360</xdr:rowOff>
    </xdr:to>
    <xdr:cxnSp macro="">
      <xdr:nvCxnSpPr>
        <xdr:cNvPr id="131" name="Straight Connector 130"/>
        <xdr:cNvCxnSpPr/>
      </xdr:nvCxnSpPr>
      <xdr:spPr>
        <a:xfrm rot="5400000">
          <a:off x="1402080" y="4823460"/>
          <a:ext cx="198120" cy="13716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xdr:colOff>
      <xdr:row>22</xdr:row>
      <xdr:rowOff>7620</xdr:rowOff>
    </xdr:from>
    <xdr:to>
      <xdr:col>6</xdr:col>
      <xdr:colOff>213360</xdr:colOff>
      <xdr:row>22</xdr:row>
      <xdr:rowOff>205740</xdr:rowOff>
    </xdr:to>
    <xdr:cxnSp macro="">
      <xdr:nvCxnSpPr>
        <xdr:cNvPr id="133" name="Straight Connector 132"/>
        <xdr:cNvCxnSpPr/>
      </xdr:nvCxnSpPr>
      <xdr:spPr>
        <a:xfrm rot="5400000">
          <a:off x="1684020" y="4815840"/>
          <a:ext cx="198120" cy="13716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68580</xdr:colOff>
      <xdr:row>39</xdr:row>
      <xdr:rowOff>0</xdr:rowOff>
    </xdr:from>
    <xdr:ext cx="200025" cy="38100"/>
    <xdr:grpSp>
      <xdr:nvGrpSpPr>
        <xdr:cNvPr id="136" name="Shape 2"/>
        <xdr:cNvGrpSpPr/>
      </xdr:nvGrpSpPr>
      <xdr:grpSpPr>
        <a:xfrm>
          <a:off x="3200400" y="8732520"/>
          <a:ext cx="200025" cy="38100"/>
          <a:chOff x="5245988" y="3780000"/>
          <a:chExt cx="200025" cy="0"/>
        </a:xfrm>
      </xdr:grpSpPr>
      <xdr:cxnSp macro="">
        <xdr:nvCxnSpPr>
          <xdr:cNvPr id="137"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14</xdr:col>
      <xdr:colOff>68580</xdr:colOff>
      <xdr:row>31</xdr:row>
      <xdr:rowOff>205740</xdr:rowOff>
    </xdr:from>
    <xdr:ext cx="200025" cy="38100"/>
    <xdr:grpSp>
      <xdr:nvGrpSpPr>
        <xdr:cNvPr id="138" name="Shape 2"/>
        <xdr:cNvGrpSpPr/>
      </xdr:nvGrpSpPr>
      <xdr:grpSpPr>
        <a:xfrm>
          <a:off x="4046220" y="7071360"/>
          <a:ext cx="200025" cy="38100"/>
          <a:chOff x="5245988" y="3780000"/>
          <a:chExt cx="200025" cy="0"/>
        </a:xfrm>
      </xdr:grpSpPr>
      <xdr:cxnSp macro="">
        <xdr:nvCxnSpPr>
          <xdr:cNvPr id="139"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twoCellAnchor>
    <xdr:from>
      <xdr:col>18</xdr:col>
      <xdr:colOff>60960</xdr:colOff>
      <xdr:row>21</xdr:row>
      <xdr:rowOff>15240</xdr:rowOff>
    </xdr:from>
    <xdr:to>
      <xdr:col>18</xdr:col>
      <xdr:colOff>198120</xdr:colOff>
      <xdr:row>21</xdr:row>
      <xdr:rowOff>213360</xdr:rowOff>
    </xdr:to>
    <xdr:cxnSp macro="">
      <xdr:nvCxnSpPr>
        <xdr:cNvPr id="126" name="Straight Connector 125"/>
        <xdr:cNvCxnSpPr/>
      </xdr:nvCxnSpPr>
      <xdr:spPr>
        <a:xfrm rot="5400000">
          <a:off x="5052060" y="4587240"/>
          <a:ext cx="198120" cy="13716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68580</xdr:colOff>
      <xdr:row>40</xdr:row>
      <xdr:rowOff>15240</xdr:rowOff>
    </xdr:from>
    <xdr:to>
      <xdr:col>2</xdr:col>
      <xdr:colOff>213360</xdr:colOff>
      <xdr:row>40</xdr:row>
      <xdr:rowOff>205740</xdr:rowOff>
    </xdr:to>
    <xdr:cxnSp macro="">
      <xdr:nvCxnSpPr>
        <xdr:cNvPr id="134" name="Straight Connector 133"/>
        <xdr:cNvCxnSpPr/>
      </xdr:nvCxnSpPr>
      <xdr:spPr>
        <a:xfrm flipH="1">
          <a:off x="579120" y="8983980"/>
          <a:ext cx="144780" cy="19050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76200</xdr:colOff>
      <xdr:row>29</xdr:row>
      <xdr:rowOff>0</xdr:rowOff>
    </xdr:from>
    <xdr:to>
      <xdr:col>14</xdr:col>
      <xdr:colOff>213360</xdr:colOff>
      <xdr:row>29</xdr:row>
      <xdr:rowOff>198120</xdr:rowOff>
    </xdr:to>
    <xdr:cxnSp macro="">
      <xdr:nvCxnSpPr>
        <xdr:cNvPr id="132" name="Straight Connector 131"/>
        <xdr:cNvCxnSpPr/>
      </xdr:nvCxnSpPr>
      <xdr:spPr>
        <a:xfrm rot="5400000">
          <a:off x="3939540" y="6446520"/>
          <a:ext cx="198120" cy="13716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60960</xdr:colOff>
      <xdr:row>19</xdr:row>
      <xdr:rowOff>30480</xdr:rowOff>
    </xdr:from>
    <xdr:to>
      <xdr:col>3</xdr:col>
      <xdr:colOff>205740</xdr:colOff>
      <xdr:row>19</xdr:row>
      <xdr:rowOff>220980</xdr:rowOff>
    </xdr:to>
    <xdr:cxnSp macro="">
      <xdr:nvCxnSpPr>
        <xdr:cNvPr id="135" name="Straight Connector 134"/>
        <xdr:cNvCxnSpPr/>
      </xdr:nvCxnSpPr>
      <xdr:spPr>
        <a:xfrm flipH="1">
          <a:off x="853440" y="4114800"/>
          <a:ext cx="144780" cy="19050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45720</xdr:colOff>
      <xdr:row>12</xdr:row>
      <xdr:rowOff>205740</xdr:rowOff>
    </xdr:from>
    <xdr:ext cx="200025" cy="38100"/>
    <xdr:grpSp>
      <xdr:nvGrpSpPr>
        <xdr:cNvPr id="140" name="Shape 2"/>
        <xdr:cNvGrpSpPr/>
      </xdr:nvGrpSpPr>
      <xdr:grpSpPr>
        <a:xfrm>
          <a:off x="6377940" y="2636520"/>
          <a:ext cx="200025" cy="38100"/>
          <a:chOff x="5245988" y="3780000"/>
          <a:chExt cx="200025" cy="0"/>
        </a:xfrm>
      </xdr:grpSpPr>
      <xdr:cxnSp macro="">
        <xdr:nvCxnSpPr>
          <xdr:cNvPr id="141"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19</xdr:col>
      <xdr:colOff>83820</xdr:colOff>
      <xdr:row>20</xdr:row>
      <xdr:rowOff>220980</xdr:rowOff>
    </xdr:from>
    <xdr:ext cx="200025" cy="38100"/>
    <xdr:grpSp>
      <xdr:nvGrpSpPr>
        <xdr:cNvPr id="142" name="Shape 2"/>
        <xdr:cNvGrpSpPr/>
      </xdr:nvGrpSpPr>
      <xdr:grpSpPr>
        <a:xfrm>
          <a:off x="5532120" y="4526280"/>
          <a:ext cx="200025" cy="38100"/>
          <a:chOff x="5245988" y="3780000"/>
          <a:chExt cx="200025" cy="0"/>
        </a:xfrm>
      </xdr:grpSpPr>
      <xdr:cxnSp macro="">
        <xdr:nvCxnSpPr>
          <xdr:cNvPr id="143"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20</xdr:col>
      <xdr:colOff>45720</xdr:colOff>
      <xdr:row>20</xdr:row>
      <xdr:rowOff>220980</xdr:rowOff>
    </xdr:from>
    <xdr:ext cx="200025" cy="38100"/>
    <xdr:grpSp>
      <xdr:nvGrpSpPr>
        <xdr:cNvPr id="144" name="Shape 2"/>
        <xdr:cNvGrpSpPr/>
      </xdr:nvGrpSpPr>
      <xdr:grpSpPr>
        <a:xfrm>
          <a:off x="5814060" y="4526280"/>
          <a:ext cx="200025" cy="38100"/>
          <a:chOff x="5245988" y="3780000"/>
          <a:chExt cx="200025" cy="0"/>
        </a:xfrm>
      </xdr:grpSpPr>
      <xdr:cxnSp macro="">
        <xdr:nvCxnSpPr>
          <xdr:cNvPr id="145"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21</xdr:col>
      <xdr:colOff>60960</xdr:colOff>
      <xdr:row>20</xdr:row>
      <xdr:rowOff>220980</xdr:rowOff>
    </xdr:from>
    <xdr:ext cx="200025" cy="38100"/>
    <xdr:grpSp>
      <xdr:nvGrpSpPr>
        <xdr:cNvPr id="148" name="Shape 2"/>
        <xdr:cNvGrpSpPr/>
      </xdr:nvGrpSpPr>
      <xdr:grpSpPr>
        <a:xfrm>
          <a:off x="6111240" y="4526280"/>
          <a:ext cx="200025" cy="38100"/>
          <a:chOff x="5245988" y="3780000"/>
          <a:chExt cx="200025" cy="0"/>
        </a:xfrm>
      </xdr:grpSpPr>
      <xdr:cxnSp macro="">
        <xdr:nvCxnSpPr>
          <xdr:cNvPr id="149"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oneCellAnchor>
    <xdr:from>
      <xdr:col>22</xdr:col>
      <xdr:colOff>38100</xdr:colOff>
      <xdr:row>20</xdr:row>
      <xdr:rowOff>220980</xdr:rowOff>
    </xdr:from>
    <xdr:ext cx="200025" cy="38100"/>
    <xdr:grpSp>
      <xdr:nvGrpSpPr>
        <xdr:cNvPr id="150" name="Shape 2"/>
        <xdr:cNvGrpSpPr/>
      </xdr:nvGrpSpPr>
      <xdr:grpSpPr>
        <a:xfrm>
          <a:off x="6370320" y="4526280"/>
          <a:ext cx="200025" cy="38100"/>
          <a:chOff x="5245988" y="3780000"/>
          <a:chExt cx="200025" cy="0"/>
        </a:xfrm>
      </xdr:grpSpPr>
      <xdr:cxnSp macro="">
        <xdr:nvCxnSpPr>
          <xdr:cNvPr id="151" name="Shape 23"/>
          <xdr:cNvCxnSpPr/>
        </xdr:nvCxnSpPr>
        <xdr:spPr>
          <a:xfrm>
            <a:off x="5245988" y="3780000"/>
            <a:ext cx="200025" cy="0"/>
          </a:xfrm>
          <a:prstGeom prst="straightConnector1">
            <a:avLst/>
          </a:prstGeom>
          <a:noFill/>
          <a:ln w="19050" cap="flat" cmpd="sng">
            <a:solidFill>
              <a:srgbClr val="00FF00"/>
            </a:solidFill>
            <a:prstDash val="solid"/>
            <a:miter lim="800000"/>
            <a:headEnd type="none" w="med" len="med"/>
            <a:tailEnd type="none" w="med" len="med"/>
          </a:ln>
        </xdr:spPr>
      </xdr:cxnSp>
    </xdr:grpSp>
    <xdr:clientData fLocksWithSheet="0"/>
  </xdr:oneCellAnchor>
  <xdr:twoCellAnchor>
    <xdr:from>
      <xdr:col>25</xdr:col>
      <xdr:colOff>76200</xdr:colOff>
      <xdr:row>14</xdr:row>
      <xdr:rowOff>53340</xdr:rowOff>
    </xdr:from>
    <xdr:to>
      <xdr:col>25</xdr:col>
      <xdr:colOff>213360</xdr:colOff>
      <xdr:row>15</xdr:row>
      <xdr:rowOff>22860</xdr:rowOff>
    </xdr:to>
    <xdr:cxnSp macro="">
      <xdr:nvCxnSpPr>
        <xdr:cNvPr id="152" name="Straight Connector 151"/>
        <xdr:cNvCxnSpPr/>
      </xdr:nvCxnSpPr>
      <xdr:spPr>
        <a:xfrm rot="5400000">
          <a:off x="7223760" y="2522220"/>
          <a:ext cx="198120" cy="13716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30480</xdr:colOff>
      <xdr:row>12</xdr:row>
      <xdr:rowOff>53341</xdr:rowOff>
    </xdr:from>
    <xdr:ext cx="175259" cy="167639"/>
    <xdr:grpSp>
      <xdr:nvGrpSpPr>
        <xdr:cNvPr id="153" name="Shape 2" title="Drawing"/>
        <xdr:cNvGrpSpPr/>
      </xdr:nvGrpSpPr>
      <xdr:grpSpPr>
        <a:xfrm>
          <a:off x="7208520" y="2484121"/>
          <a:ext cx="175259" cy="167639"/>
          <a:chOff x="5236463" y="3708563"/>
          <a:chExt cx="219075" cy="142875"/>
        </a:xfrm>
        <a:effectLst>
          <a:glow>
            <a:schemeClr val="accent1">
              <a:alpha val="40000"/>
            </a:schemeClr>
          </a:glow>
        </a:effectLst>
      </xdr:grpSpPr>
      <xdr:grpSp>
        <xdr:nvGrpSpPr>
          <xdr:cNvPr id="154" name="Shape 10"/>
          <xdr:cNvGrpSpPr/>
        </xdr:nvGrpSpPr>
        <xdr:grpSpPr>
          <a:xfrm>
            <a:off x="5236463" y="3708563"/>
            <a:ext cx="219075" cy="142875"/>
            <a:chOff x="1057" y="702"/>
            <a:chExt cx="34" cy="20"/>
          </a:xfrm>
        </xdr:grpSpPr>
        <xdr:sp macro="" textlink="">
          <xdr:nvSpPr>
            <xdr:cNvPr id="155" name="Shape 11"/>
            <xdr:cNvSpPr/>
          </xdr:nvSpPr>
          <xdr:spPr>
            <a:xfrm>
              <a:off x="1057" y="702"/>
              <a:ext cx="2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b="1"/>
            </a:p>
          </xdr:txBody>
        </xdr:sp>
        <xdr:cxnSp macro="">
          <xdr:nvCxnSpPr>
            <xdr:cNvPr id="156" name="Shape 12"/>
            <xdr:cNvCxnSpPr/>
          </xdr:nvCxnSpPr>
          <xdr:spPr>
            <a:xfrm flipH="1">
              <a:off x="1057" y="702"/>
              <a:ext cx="34" cy="20"/>
            </a:xfrm>
            <a:prstGeom prst="straightConnector1">
              <a:avLst/>
            </a:prstGeom>
            <a:noFill/>
            <a:ln w="9525" cap="flat" cmpd="sng">
              <a:solidFill>
                <a:srgbClr val="00CCFF"/>
              </a:solidFill>
              <a:prstDash val="solid"/>
              <a:miter lim="800000"/>
              <a:headEnd type="none" w="med" len="med"/>
              <a:tailEnd type="none" w="med" len="med"/>
            </a:ln>
          </xdr:spPr>
        </xdr:cxnSp>
        <xdr:cxnSp macro="">
          <xdr:nvCxnSpPr>
            <xdr:cNvPr id="157" name="Shape 13"/>
            <xdr:cNvCxnSpPr/>
          </xdr:nvCxnSpPr>
          <xdr:spPr>
            <a:xfrm>
              <a:off x="1058" y="702"/>
              <a:ext cx="33" cy="20"/>
            </a:xfrm>
            <a:prstGeom prst="straightConnector1">
              <a:avLst/>
            </a:prstGeom>
            <a:noFill/>
            <a:ln w="9525" cap="flat" cmpd="sng">
              <a:solidFill>
                <a:srgbClr val="00CCFF"/>
              </a:solidFill>
              <a:prstDash val="solid"/>
              <a:miter lim="800000"/>
              <a:headEnd type="none" w="med" len="med"/>
              <a:tailEnd type="none" w="med" len="med"/>
            </a:ln>
          </xdr:spPr>
        </xdr:cxnSp>
      </xdr:grpSp>
    </xdr:grpSp>
    <xdr:clientData fLocksWithSheet="0"/>
  </xdr:oneCellAnchor>
  <xdr:twoCellAnchor>
    <xdr:from>
      <xdr:col>10</xdr:col>
      <xdr:colOff>83820</xdr:colOff>
      <xdr:row>30</xdr:row>
      <xdr:rowOff>0</xdr:rowOff>
    </xdr:from>
    <xdr:to>
      <xdr:col>10</xdr:col>
      <xdr:colOff>220980</xdr:colOff>
      <xdr:row>30</xdr:row>
      <xdr:rowOff>198120</xdr:rowOff>
    </xdr:to>
    <xdr:cxnSp macro="">
      <xdr:nvCxnSpPr>
        <xdr:cNvPr id="146" name="Straight Connector 145"/>
        <xdr:cNvCxnSpPr/>
      </xdr:nvCxnSpPr>
      <xdr:spPr>
        <a:xfrm rot="5400000">
          <a:off x="2903220" y="6667500"/>
          <a:ext cx="198120" cy="13716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95250</xdr:rowOff>
    </xdr:from>
    <xdr:ext cx="1905000" cy="428625"/>
    <xdr:pic>
      <xdr:nvPicPr>
        <xdr:cNvPr id="2" name="Picture 1">
          <a:hlinkClick xmlns:r="http://schemas.openxmlformats.org/officeDocument/2006/relationships" r:id="rId1"/>
          <a:extLst>
            <a:ext uri="{FF2B5EF4-FFF2-40B4-BE49-F238E27FC236}">
              <a16:creationId xmlns:a16="http://schemas.microsoft.com/office/drawing/2014/main" id="{A63A57BD-28AF-421E-AA3A-4073AF2F77EC}"/>
            </a:ext>
            <a:ext uri="{C183D7F6-B498-43B3-948B-1728B52AA6E4}">
              <adec:decorative xmlns=""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95250"/>
          <a:ext cx="1905000" cy="428625"/>
        </a:xfrm>
        <a:prstGeom prst="rect">
          <a:avLst/>
        </a:prstGeom>
      </xdr:spPr>
    </xdr:pic>
    <xdr:clientData/>
  </xdr:oneCellAnchor>
</xdr:wsDr>
</file>

<file path=xl/theme/theme1.xml><?xml version="1.0" encoding="utf-8"?>
<a:theme xmlns:a="http://schemas.openxmlformats.org/drawingml/2006/main" name="Vertex42">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yearly-calendar.html?utm_source=ms&amp;utm_medium=file&amp;utm_campaign=office&amp;utm_term=calendar1&amp;utm_content=url" TargetMode="External"/><Relationship Id="rId2" Type="http://schemas.openxmlformats.org/officeDocument/2006/relationships/hyperlink" Target="https://www.vertex42.com/ExcelTemplates/yearly-calendar.html?utm_source=ms&amp;utm_medium=file&amp;utm_campaign=office&amp;utm_term=calendar1&amp;utm_content=title" TargetMode="External"/><Relationship Id="rId1" Type="http://schemas.openxmlformats.org/officeDocument/2006/relationships/hyperlink" Target="https://www.vertex42.com/calendars/?utm_source=ms&amp;utm_medium=file&amp;utm_campaign=office&amp;utm_term=calendar1&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5"/>
  <sheetViews>
    <sheetView showGridLines="0" tabSelected="1" workbookViewId="0">
      <selection activeCell="AF54" sqref="AF54"/>
    </sheetView>
  </sheetViews>
  <sheetFormatPr defaultColWidth="9.109375" defaultRowHeight="13.8" x14ac:dyDescent="0.3"/>
  <cols>
    <col min="1" max="1" width="3.33203125" style="2" customWidth="1"/>
    <col min="2" max="9" width="4.109375" style="2" customWidth="1"/>
    <col min="10" max="10" width="5.33203125" style="2" customWidth="1"/>
    <col min="11" max="14" width="4.109375" style="2" customWidth="1"/>
    <col min="15" max="15" width="5" style="2" customWidth="1"/>
    <col min="16" max="19" width="4.109375" style="2" customWidth="1"/>
    <col min="20" max="20" width="4.6640625" style="2" customWidth="1"/>
    <col min="21" max="25" width="4.109375" style="2" customWidth="1"/>
    <col min="26" max="26" width="21.5546875" style="2" customWidth="1"/>
    <col min="27" max="27" width="10.88671875" style="2" customWidth="1"/>
    <col min="28" max="28" width="9.109375" style="2"/>
    <col min="29" max="29" width="9.5546875" style="2" bestFit="1" customWidth="1"/>
    <col min="30" max="16384" width="9.109375" style="2"/>
  </cols>
  <sheetData>
    <row r="1" spans="1:27" s="3" customFormat="1" ht="41.4" customHeight="1" x14ac:dyDescent="0.25">
      <c r="A1" s="92" t="s">
        <v>15</v>
      </c>
      <c r="B1" s="92"/>
      <c r="C1" s="92"/>
      <c r="D1" s="92"/>
      <c r="E1" s="92"/>
      <c r="F1" s="92"/>
      <c r="G1" s="92"/>
      <c r="H1" s="92"/>
      <c r="I1" s="92"/>
      <c r="J1" s="92"/>
      <c r="K1" s="92"/>
      <c r="L1" s="92"/>
      <c r="M1" s="92"/>
      <c r="N1" s="92"/>
      <c r="O1" s="92"/>
      <c r="P1" s="92"/>
      <c r="Q1" s="92"/>
      <c r="R1" s="92"/>
      <c r="S1" s="92"/>
      <c r="T1" s="92"/>
      <c r="U1" s="92"/>
      <c r="V1" s="92"/>
      <c r="W1" s="92"/>
      <c r="X1" s="92"/>
      <c r="Z1" s="48" t="s">
        <v>83</v>
      </c>
      <c r="AA1" s="42"/>
    </row>
    <row r="2" spans="1:27" hidden="1" x14ac:dyDescent="0.3">
      <c r="A2" s="1"/>
      <c r="B2" s="1"/>
      <c r="C2" s="1"/>
      <c r="D2" s="1"/>
      <c r="E2" s="1"/>
      <c r="F2" s="1"/>
      <c r="G2" s="1"/>
      <c r="H2" s="1"/>
      <c r="I2" s="1"/>
      <c r="J2" s="1"/>
      <c r="K2" s="1"/>
      <c r="L2" s="1"/>
      <c r="M2" s="1"/>
      <c r="N2" s="1"/>
      <c r="O2" s="1"/>
      <c r="P2" s="1"/>
      <c r="Q2" s="1"/>
      <c r="R2" s="1"/>
      <c r="S2" s="1"/>
      <c r="T2" s="1"/>
      <c r="U2" s="1"/>
      <c r="V2" s="1"/>
      <c r="W2" s="1"/>
      <c r="X2" s="1"/>
      <c r="Z2" s="34"/>
    </row>
    <row r="3" spans="1:27" ht="16.5" hidden="1" customHeight="1" x14ac:dyDescent="0.3">
      <c r="A3" s="7"/>
      <c r="B3" s="7"/>
      <c r="C3" s="8" t="s">
        <v>3</v>
      </c>
      <c r="D3" s="93">
        <v>2024</v>
      </c>
      <c r="E3" s="94"/>
      <c r="F3" s="95"/>
      <c r="G3" s="7"/>
      <c r="H3" s="7"/>
      <c r="I3" s="8" t="s">
        <v>2</v>
      </c>
      <c r="J3" s="93">
        <v>8</v>
      </c>
      <c r="K3" s="95"/>
      <c r="L3" s="7"/>
      <c r="M3" s="7"/>
      <c r="N3" s="8" t="s">
        <v>1</v>
      </c>
      <c r="O3" s="93">
        <v>1</v>
      </c>
      <c r="P3" s="95"/>
      <c r="Q3" s="9" t="s">
        <v>9</v>
      </c>
      <c r="R3" s="7"/>
      <c r="S3" s="7"/>
      <c r="T3" s="7"/>
      <c r="U3" s="7"/>
      <c r="V3" s="7"/>
      <c r="W3" s="7"/>
      <c r="X3" s="10"/>
      <c r="Z3" s="34"/>
    </row>
    <row r="4" spans="1:27" hidden="1" x14ac:dyDescent="0.3">
      <c r="A4" s="1"/>
      <c r="B4" s="1"/>
      <c r="C4" s="1"/>
      <c r="D4" s="1"/>
      <c r="E4" s="1"/>
      <c r="F4" s="1"/>
      <c r="G4" s="1"/>
      <c r="H4" s="1"/>
      <c r="I4" s="1"/>
      <c r="J4" s="1"/>
      <c r="K4" s="1"/>
      <c r="L4" s="1"/>
      <c r="M4" s="1"/>
      <c r="N4" s="1"/>
      <c r="O4" s="1"/>
      <c r="P4" s="1"/>
      <c r="Q4" s="1"/>
      <c r="R4" s="1"/>
      <c r="S4" s="1"/>
      <c r="T4" s="1"/>
      <c r="U4" s="1"/>
      <c r="V4" s="1"/>
      <c r="W4" s="1"/>
      <c r="X4" s="1"/>
      <c r="Z4" s="34"/>
    </row>
    <row r="5" spans="1:27" hidden="1" x14ac:dyDescent="0.3">
      <c r="A5" s="12"/>
      <c r="B5" s="12"/>
      <c r="C5" s="12"/>
      <c r="D5" s="12"/>
      <c r="E5" s="12"/>
      <c r="F5" s="12"/>
      <c r="G5" s="12"/>
      <c r="H5" s="12"/>
      <c r="I5" s="12"/>
      <c r="J5" s="12"/>
      <c r="K5" s="12"/>
      <c r="L5" s="12"/>
      <c r="M5" s="12"/>
      <c r="N5" s="12"/>
      <c r="O5" s="12"/>
      <c r="P5" s="12"/>
      <c r="Q5" s="12"/>
      <c r="R5" s="12"/>
      <c r="S5" s="12"/>
      <c r="T5" s="12"/>
      <c r="U5" s="12"/>
      <c r="V5" s="12"/>
      <c r="W5" s="12"/>
      <c r="X5" s="12"/>
      <c r="Z5" s="34"/>
    </row>
    <row r="6" spans="1:27" ht="43.2" customHeight="1" x14ac:dyDescent="0.3">
      <c r="A6" s="12"/>
      <c r="B6" s="96" t="s">
        <v>14</v>
      </c>
      <c r="C6" s="96"/>
      <c r="D6" s="96"/>
      <c r="E6" s="96"/>
      <c r="F6" s="96"/>
      <c r="G6" s="96"/>
      <c r="H6" s="96"/>
      <c r="I6" s="96"/>
      <c r="J6" s="96"/>
      <c r="K6" s="96"/>
      <c r="L6" s="96"/>
      <c r="M6" s="96"/>
      <c r="N6" s="96"/>
      <c r="O6" s="96"/>
      <c r="P6" s="96"/>
      <c r="Q6" s="96"/>
      <c r="R6" s="96"/>
      <c r="S6" s="96"/>
      <c r="T6" s="96"/>
      <c r="U6" s="96"/>
      <c r="V6" s="96"/>
      <c r="W6" s="96"/>
      <c r="X6" s="96"/>
      <c r="Z6" s="69"/>
    </row>
    <row r="7" spans="1:27" x14ac:dyDescent="0.3">
      <c r="A7" s="12"/>
      <c r="B7" s="12"/>
      <c r="C7" s="12"/>
      <c r="D7" s="12"/>
      <c r="E7" s="12"/>
      <c r="F7" s="12"/>
      <c r="G7" s="12"/>
      <c r="H7" s="12"/>
      <c r="I7" s="12"/>
      <c r="J7" s="12"/>
      <c r="K7" s="12"/>
      <c r="L7" s="12"/>
      <c r="M7" s="12"/>
      <c r="N7" s="12"/>
      <c r="O7" s="12"/>
      <c r="P7" s="12"/>
      <c r="Q7" s="12"/>
      <c r="R7" s="12"/>
      <c r="S7" s="12"/>
      <c r="T7" s="12"/>
      <c r="U7" s="12"/>
      <c r="V7" s="12"/>
      <c r="W7" s="12"/>
      <c r="X7" s="12"/>
      <c r="Z7" s="69"/>
    </row>
    <row r="8" spans="1:27" s="4" customFormat="1" ht="21" x14ac:dyDescent="0.35">
      <c r="A8" s="23"/>
      <c r="B8" s="57">
        <f>DATE(D3,J3,1)</f>
        <v>45505</v>
      </c>
      <c r="C8" s="57"/>
      <c r="D8" s="57"/>
      <c r="E8" s="57"/>
      <c r="F8" s="57"/>
      <c r="G8" s="57"/>
      <c r="H8" s="57"/>
      <c r="I8" s="24"/>
      <c r="J8" s="57">
        <f>DATE(YEAR(B8+42),MONTH(B8+42),1)</f>
        <v>45536</v>
      </c>
      <c r="K8" s="57"/>
      <c r="L8" s="57"/>
      <c r="M8" s="57"/>
      <c r="N8" s="57"/>
      <c r="O8" s="57"/>
      <c r="P8" s="57"/>
      <c r="Q8" s="24"/>
      <c r="R8" s="57">
        <f>DATE(YEAR(J8+42),MONTH(J8+42),1)</f>
        <v>45566</v>
      </c>
      <c r="S8" s="57"/>
      <c r="T8" s="57"/>
      <c r="U8" s="57"/>
      <c r="V8" s="57"/>
      <c r="W8" s="57"/>
      <c r="X8" s="57"/>
      <c r="Z8" s="49"/>
    </row>
    <row r="9" spans="1:27" s="5" customFormat="1" ht="18" customHeight="1" thickBot="1" x14ac:dyDescent="0.3">
      <c r="A9" s="25"/>
      <c r="B9" s="26" t="str">
        <f>CHOOSE(1+MOD($O$3+1-2,7),"S","M","T","W","T","F","S")</f>
        <v>S</v>
      </c>
      <c r="C9" s="26" t="str">
        <f>CHOOSE(1+MOD($O$3+2-2,7),"S","M","T","W","T","F","S")</f>
        <v>M</v>
      </c>
      <c r="D9" s="26" t="str">
        <f>CHOOSE(1+MOD($O$3+3-2,7),"S","M","T","W","T","F","S")</f>
        <v>T</v>
      </c>
      <c r="E9" s="26" t="str">
        <f>CHOOSE(1+MOD($O$3+4-2,7),"S","M","T","W","T","F","S")</f>
        <v>W</v>
      </c>
      <c r="F9" s="26" t="str">
        <f>CHOOSE(1+MOD($O$3+5-2,7),"S","M","T","W","T","F","S")</f>
        <v>T</v>
      </c>
      <c r="G9" s="26" t="str">
        <f>CHOOSE(1+MOD($O$3+6-2,7),"S","M","T","W","T","F","S")</f>
        <v>F</v>
      </c>
      <c r="H9" s="26" t="str">
        <f>CHOOSE(1+MOD($O$3+7-2,7),"S","M","T","W","T","F","S")</f>
        <v>S</v>
      </c>
      <c r="I9" s="27"/>
      <c r="J9" s="26" t="str">
        <f>CHOOSE(1+MOD($O$3+1-2,7),"S","M","T","W","T","F","S")</f>
        <v>S</v>
      </c>
      <c r="K9" s="26" t="str">
        <f>CHOOSE(1+MOD($O$3+2-2,7),"S","M","T","W","T","F","S")</f>
        <v>M</v>
      </c>
      <c r="L9" s="26" t="str">
        <f>CHOOSE(1+MOD($O$3+3-2,7),"S","M","T","W","T","F","S")</f>
        <v>T</v>
      </c>
      <c r="M9" s="26" t="str">
        <f>CHOOSE(1+MOD($O$3+4-2,7),"S","M","T","W","T","F","S")</f>
        <v>W</v>
      </c>
      <c r="N9" s="26" t="str">
        <f>CHOOSE(1+MOD($O$3+5-2,7),"S","M","T","W","T","F","S")</f>
        <v>T</v>
      </c>
      <c r="O9" s="26" t="str">
        <f>CHOOSE(1+MOD($O$3+6-2,7),"S","M","T","W","T","F","S")</f>
        <v>F</v>
      </c>
      <c r="P9" s="26" t="str">
        <f>CHOOSE(1+MOD($O$3+7-2,7),"S","M","T","W","T","F","S")</f>
        <v>S</v>
      </c>
      <c r="Q9" s="28"/>
      <c r="R9" s="26" t="str">
        <f>CHOOSE(1+MOD($O$3+1-2,7),"S","M","T","W","T","F","S")</f>
        <v>S</v>
      </c>
      <c r="S9" s="26" t="str">
        <f>CHOOSE(1+MOD($O$3+2-2,7),"S","M","T","W","T","F","S")</f>
        <v>M</v>
      </c>
      <c r="T9" s="26" t="str">
        <f>CHOOSE(1+MOD($O$3+3-2,7),"S","M","T","W","T","F","S")</f>
        <v>T</v>
      </c>
      <c r="U9" s="26" t="str">
        <f>CHOOSE(1+MOD($O$3+4-2,7),"S","M","T","W","T","F","S")</f>
        <v>W</v>
      </c>
      <c r="V9" s="26" t="str">
        <f>CHOOSE(1+MOD($O$3+5-2,7),"S","M","T","W","T","F","S")</f>
        <v>T</v>
      </c>
      <c r="W9" s="26" t="str">
        <f>CHOOSE(1+MOD($O$3+6-2,7),"S","M","T","W","T","F","S")</f>
        <v>F</v>
      </c>
      <c r="X9" s="26" t="str">
        <f>CHOOSE(1+MOD($O$3+7-2,7),"S","M","T","W","T","F","S")</f>
        <v>S</v>
      </c>
      <c r="Z9" s="50"/>
    </row>
    <row r="10" spans="1:27" s="6" customFormat="1" ht="18" x14ac:dyDescent="0.3">
      <c r="A10" s="25"/>
      <c r="B10" s="40" t="str">
        <f>IF(WEEKDAY(B8,1)=MOD($O$3,7),B8,"")</f>
        <v/>
      </c>
      <c r="C10" s="39" t="str">
        <f>IF(B10="",IF(WEEKDAY(B8,1)=MOD($O$3,7)+1,B8,""),B10+1)</f>
        <v/>
      </c>
      <c r="D10" s="39" t="str">
        <f>IF(C10="",IF(WEEKDAY(B8,1)=MOD($O$3+1,7)+1,B8,""),C10+1)</f>
        <v/>
      </c>
      <c r="E10" s="39" t="str">
        <f>IF(D10="",IF(WEEKDAY(B8,1)=MOD($O$3+2,7)+1,B8,""),D10+1)</f>
        <v/>
      </c>
      <c r="F10" s="39">
        <f>IF(E10="",IF(WEEKDAY(B8,1)=MOD($O$3+3,7)+1,B8,""),E10+1)</f>
        <v>45505</v>
      </c>
      <c r="G10" s="39">
        <f>IF(F10="",IF(WEEKDAY(B8,1)=MOD($O$3+4,7)+1,B8,""),F10+1)</f>
        <v>45506</v>
      </c>
      <c r="H10" s="40">
        <f>IF(G10="",IF(WEEKDAY(B8,1)=MOD($O$3+5,7)+1,B8,""),G10+1)</f>
        <v>45507</v>
      </c>
      <c r="I10" s="27"/>
      <c r="J10" s="41">
        <f>IF(WEEKDAY(J8,1)=MOD($O$3,7),J8,"")</f>
        <v>45536</v>
      </c>
      <c r="K10" s="29">
        <f>IF(J10="",IF(WEEKDAY(J8,1)=MOD($O$3,7)+1,J8,""),J10+1)</f>
        <v>45537</v>
      </c>
      <c r="L10" s="39">
        <f>IF(K10="",IF(WEEKDAY(J8,1)=MOD($O$3+1,7)+1,J8,""),K10+1)</f>
        <v>45538</v>
      </c>
      <c r="M10" s="39">
        <f>IF(L10="",IF(WEEKDAY(J8,1)=MOD($O$3+2,7)+1,J8,""),L10+1)</f>
        <v>45539</v>
      </c>
      <c r="N10" s="39">
        <f>IF(M10="",IF(WEEKDAY(J8,1)=MOD($O$3+3,7)+1,J8,""),M10+1)</f>
        <v>45540</v>
      </c>
      <c r="O10" s="39">
        <f>IF(N10="",IF(WEEKDAY(J8,1)=MOD($O$3+4,7)+1,J8,""),N10+1)</f>
        <v>45541</v>
      </c>
      <c r="P10" s="41">
        <f>IF(O10="",IF(WEEKDAY(J8,1)=MOD($O$3+5,7)+1,J8,""),O10+1)</f>
        <v>45542</v>
      </c>
      <c r="Q10" s="27"/>
      <c r="R10" s="41" t="str">
        <f>IF(WEEKDAY(R8,1)=MOD($O$3,7),R8,"")</f>
        <v/>
      </c>
      <c r="S10" s="39" t="str">
        <f>IF(R10="",IF(WEEKDAY(R8,1)=MOD($O$3,7)+1,R8,""),R10+1)</f>
        <v/>
      </c>
      <c r="T10" s="39">
        <f>IF(S10="",IF(WEEKDAY(R8,1)=MOD($O$3+1,7)+1,R8,""),S10+1)</f>
        <v>45566</v>
      </c>
      <c r="U10" s="39">
        <f>IF(T10="",IF(WEEKDAY(R8,1)=MOD($O$3+2,7)+1,R8,""),T10+1)</f>
        <v>45567</v>
      </c>
      <c r="V10" s="39">
        <f>IF(U10="",IF(WEEKDAY(R8,1)=MOD($O$3+3,7)+1,R8,""),U10+1)</f>
        <v>45568</v>
      </c>
      <c r="W10" s="39">
        <f>IF(V10="",IF(WEEKDAY(R8,1)=MOD($O$3+4,7)+1,R8,""),V10+1)</f>
        <v>45569</v>
      </c>
      <c r="X10" s="41">
        <f>IF(W10="",IF(WEEKDAY(R8,1)=MOD($O$3+5,7)+1,R8,""),W10+1)</f>
        <v>45570</v>
      </c>
      <c r="Z10" s="31"/>
    </row>
    <row r="11" spans="1:27" s="6" customFormat="1" ht="18" x14ac:dyDescent="0.3">
      <c r="A11" s="25"/>
      <c r="B11" s="40">
        <f>IF(H10="","",IF(MONTH(H10+1)&lt;&gt;MONTH(H10),"",H10+1))</f>
        <v>45508</v>
      </c>
      <c r="C11" s="39">
        <f>IF(B11="","",IF(MONTH(B11+1)&lt;&gt;MONTH(B11),"",B11+1))</f>
        <v>45509</v>
      </c>
      <c r="D11" s="39">
        <f t="shared" ref="D11:H15" si="0">IF(C11="","",IF(MONTH(C11+1)&lt;&gt;MONTH(C11),"",C11+1))</f>
        <v>45510</v>
      </c>
      <c r="E11" s="39">
        <f t="shared" si="0"/>
        <v>45511</v>
      </c>
      <c r="F11" s="39">
        <f t="shared" si="0"/>
        <v>45512</v>
      </c>
      <c r="G11" s="39">
        <f t="shared" si="0"/>
        <v>45513</v>
      </c>
      <c r="H11" s="40">
        <f t="shared" si="0"/>
        <v>45514</v>
      </c>
      <c r="I11" s="27"/>
      <c r="J11" s="41">
        <f>IF(P10="","",IF(MONTH(P10+1)&lt;&gt;MONTH(P10),"",P10+1))</f>
        <v>45543</v>
      </c>
      <c r="K11" s="39">
        <f>IF(J11="","",IF(MONTH(J11+1)&lt;&gt;MONTH(J11),"",J11+1))</f>
        <v>45544</v>
      </c>
      <c r="L11" s="39">
        <f t="shared" ref="L11:L15" si="1">IF(K11="","",IF(MONTH(K11+1)&lt;&gt;MONTH(K11),"",K11+1))</f>
        <v>45545</v>
      </c>
      <c r="M11" s="39">
        <f t="shared" ref="M11:M15" si="2">IF(L11="","",IF(MONTH(L11+1)&lt;&gt;MONTH(L11),"",L11+1))</f>
        <v>45546</v>
      </c>
      <c r="N11" s="39">
        <f t="shared" ref="N11:N15" si="3">IF(M11="","",IF(MONTH(M11+1)&lt;&gt;MONTH(M11),"",M11+1))</f>
        <v>45547</v>
      </c>
      <c r="O11" s="39">
        <f t="shared" ref="O11:O15" si="4">IF(N11="","",IF(MONTH(N11+1)&lt;&gt;MONTH(N11),"",N11+1))</f>
        <v>45548</v>
      </c>
      <c r="P11" s="41">
        <f t="shared" ref="P11:P15" si="5">IF(O11="","",IF(MONTH(O11+1)&lt;&gt;MONTH(O11),"",O11+1))</f>
        <v>45549</v>
      </c>
      <c r="Q11" s="27"/>
      <c r="R11" s="41">
        <f>IF(X10="","",IF(MONTH(X10+1)&lt;&gt;MONTH(X10),"",X10+1))</f>
        <v>45571</v>
      </c>
      <c r="S11" s="39">
        <f>IF(R11="","",IF(MONTH(R11+1)&lt;&gt;MONTH(R11),"",R11+1))</f>
        <v>45572</v>
      </c>
      <c r="T11" s="39">
        <f t="shared" ref="T11:T15" si="6">IF(S11="","",IF(MONTH(S11+1)&lt;&gt;MONTH(S11),"",S11+1))</f>
        <v>45573</v>
      </c>
      <c r="U11" s="39">
        <f t="shared" ref="U11:U15" si="7">IF(T11="","",IF(MONTH(T11+1)&lt;&gt;MONTH(T11),"",T11+1))</f>
        <v>45574</v>
      </c>
      <c r="V11" s="29">
        <f t="shared" ref="V11:V15" si="8">IF(U11="","",IF(MONTH(U11+1)&lt;&gt;MONTH(U11),"",U11+1))</f>
        <v>45575</v>
      </c>
      <c r="W11" s="39">
        <f t="shared" ref="W11:W15" si="9">IF(V11="","",IF(MONTH(V11+1)&lt;&gt;MONTH(V11),"",V11+1))</f>
        <v>45576</v>
      </c>
      <c r="X11" s="41">
        <f t="shared" ref="X11:X15" si="10">IF(W11="","",IF(MONTH(W11+1)&lt;&gt;MONTH(W11),"",W11+1))</f>
        <v>45577</v>
      </c>
      <c r="Z11" s="51" t="s">
        <v>28</v>
      </c>
    </row>
    <row r="12" spans="1:27" s="6" customFormat="1" ht="18" x14ac:dyDescent="0.3">
      <c r="A12" s="25"/>
      <c r="B12" s="40">
        <f>IF(H11="","",IF(MONTH(H11+1)&lt;&gt;MONTH(H11),"",H11+1))</f>
        <v>45515</v>
      </c>
      <c r="C12" s="39">
        <f>IF(B12="","",IF(MONTH(B12+1)&lt;&gt;MONTH(B12),"",B12+1))</f>
        <v>45516</v>
      </c>
      <c r="D12" s="39">
        <f t="shared" si="0"/>
        <v>45517</v>
      </c>
      <c r="E12" s="39">
        <f t="shared" si="0"/>
        <v>45518</v>
      </c>
      <c r="F12" s="39">
        <f t="shared" si="0"/>
        <v>45519</v>
      </c>
      <c r="G12" s="39">
        <f t="shared" si="0"/>
        <v>45520</v>
      </c>
      <c r="H12" s="40">
        <f t="shared" si="0"/>
        <v>45521</v>
      </c>
      <c r="I12" s="27"/>
      <c r="J12" s="41">
        <f>IF(P11="","",IF(MONTH(P11+1)&lt;&gt;MONTH(P11),"",P11+1))</f>
        <v>45550</v>
      </c>
      <c r="K12" s="39">
        <f>IF(J12="","",IF(MONTH(J12+1)&lt;&gt;MONTH(J12),"",J12+1))</f>
        <v>45551</v>
      </c>
      <c r="L12" s="39">
        <f t="shared" si="1"/>
        <v>45552</v>
      </c>
      <c r="M12" s="39">
        <f t="shared" si="2"/>
        <v>45553</v>
      </c>
      <c r="N12" s="39">
        <f t="shared" si="3"/>
        <v>45554</v>
      </c>
      <c r="O12" s="39">
        <f t="shared" si="4"/>
        <v>45555</v>
      </c>
      <c r="P12" s="41">
        <f t="shared" si="5"/>
        <v>45556</v>
      </c>
      <c r="Q12" s="27"/>
      <c r="R12" s="41">
        <f>IF(X11="","",IF(MONTH(X11+1)&lt;&gt;MONTH(X11),"",X11+1))</f>
        <v>45578</v>
      </c>
      <c r="S12" s="29">
        <f>IF(R12="","",IF(MONTH(R12+1)&lt;&gt;MONTH(R12),"",R12+1))</f>
        <v>45579</v>
      </c>
      <c r="T12" s="39">
        <f t="shared" si="6"/>
        <v>45580</v>
      </c>
      <c r="U12" s="39">
        <f t="shared" si="7"/>
        <v>45581</v>
      </c>
      <c r="V12" s="39">
        <f t="shared" si="8"/>
        <v>45582</v>
      </c>
      <c r="W12" s="39">
        <f t="shared" si="9"/>
        <v>45583</v>
      </c>
      <c r="X12" s="41">
        <f t="shared" si="10"/>
        <v>45584</v>
      </c>
      <c r="Z12" s="32"/>
    </row>
    <row r="13" spans="1:27" s="6" customFormat="1" ht="18" x14ac:dyDescent="0.3">
      <c r="A13" s="25"/>
      <c r="B13" s="40">
        <f>IF(H12="","",IF(MONTH(H12+1)&lt;&gt;MONTH(H12),"",H12+1))</f>
        <v>45522</v>
      </c>
      <c r="C13" s="39">
        <f>IF(B13="","",IF(MONTH(B13+1)&lt;&gt;MONTH(B13),"",B13+1))</f>
        <v>45523</v>
      </c>
      <c r="D13" s="39">
        <f t="shared" si="0"/>
        <v>45524</v>
      </c>
      <c r="E13" s="39">
        <f t="shared" si="0"/>
        <v>45525</v>
      </c>
      <c r="F13" s="29">
        <f t="shared" si="0"/>
        <v>45526</v>
      </c>
      <c r="G13" s="29">
        <f t="shared" si="0"/>
        <v>45527</v>
      </c>
      <c r="H13" s="40">
        <f t="shared" si="0"/>
        <v>45528</v>
      </c>
      <c r="I13" s="27"/>
      <c r="J13" s="41">
        <f>IF(P12="","",IF(MONTH(P12+1)&lt;&gt;MONTH(P12),"",P12+1))</f>
        <v>45557</v>
      </c>
      <c r="K13" s="39">
        <f>IF(J13="","",IF(MONTH(J13+1)&lt;&gt;MONTH(J13),"",J13+1))</f>
        <v>45558</v>
      </c>
      <c r="L13" s="39">
        <f t="shared" si="1"/>
        <v>45559</v>
      </c>
      <c r="M13" s="39">
        <f t="shared" si="2"/>
        <v>45560</v>
      </c>
      <c r="N13" s="29">
        <f t="shared" si="3"/>
        <v>45561</v>
      </c>
      <c r="O13" s="29">
        <f t="shared" si="4"/>
        <v>45562</v>
      </c>
      <c r="P13" s="41">
        <f t="shared" si="5"/>
        <v>45563</v>
      </c>
      <c r="Q13" s="27"/>
      <c r="R13" s="41">
        <f>IF(X12="","",IF(MONTH(X12+1)&lt;&gt;MONTH(X12),"",X12+1))</f>
        <v>45585</v>
      </c>
      <c r="S13" s="39">
        <f>IF(R13="","",IF(MONTH(R13+1)&lt;&gt;MONTH(R13),"",R13+1))</f>
        <v>45586</v>
      </c>
      <c r="T13" s="39">
        <f t="shared" si="6"/>
        <v>45587</v>
      </c>
      <c r="U13" s="39">
        <f t="shared" si="7"/>
        <v>45588</v>
      </c>
      <c r="V13" s="39">
        <f t="shared" si="8"/>
        <v>45589</v>
      </c>
      <c r="W13" s="29">
        <f t="shared" si="9"/>
        <v>45590</v>
      </c>
      <c r="X13" s="41">
        <f t="shared" si="10"/>
        <v>45591</v>
      </c>
      <c r="Z13" s="33" t="s">
        <v>29</v>
      </c>
    </row>
    <row r="14" spans="1:27" s="6" customFormat="1" ht="18" x14ac:dyDescent="0.3">
      <c r="A14" s="25"/>
      <c r="B14" s="40">
        <f>IF(H13="","",IF(MONTH(H13+1)&lt;&gt;MONTH(H13),"",H13+1))</f>
        <v>45529</v>
      </c>
      <c r="C14" s="29">
        <f>IF(B14="","",IF(MONTH(B14+1)&lt;&gt;MONTH(B14),"",B14+1))</f>
        <v>45530</v>
      </c>
      <c r="D14" s="29">
        <f t="shared" si="0"/>
        <v>45531</v>
      </c>
      <c r="E14" s="39">
        <f t="shared" si="0"/>
        <v>45532</v>
      </c>
      <c r="F14" s="39">
        <f t="shared" si="0"/>
        <v>45533</v>
      </c>
      <c r="G14" s="29">
        <f t="shared" si="0"/>
        <v>45534</v>
      </c>
      <c r="H14" s="40">
        <f t="shared" si="0"/>
        <v>45535</v>
      </c>
      <c r="I14" s="27"/>
      <c r="J14" s="41">
        <f>IF(P13="","",IF(MONTH(P13+1)&lt;&gt;MONTH(P13),"",P13+1))</f>
        <v>45564</v>
      </c>
      <c r="K14" s="39">
        <f>IF(J14="","",IF(MONTH(J14+1)&lt;&gt;MONTH(J14),"",J14+1))</f>
        <v>45565</v>
      </c>
      <c r="L14" s="39" t="str">
        <f t="shared" si="1"/>
        <v/>
      </c>
      <c r="M14" s="39" t="str">
        <f t="shared" si="2"/>
        <v/>
      </c>
      <c r="N14" s="39" t="str">
        <f t="shared" si="3"/>
        <v/>
      </c>
      <c r="O14" s="39" t="str">
        <f t="shared" si="4"/>
        <v/>
      </c>
      <c r="P14" s="41" t="str">
        <f t="shared" si="5"/>
        <v/>
      </c>
      <c r="Q14" s="27"/>
      <c r="R14" s="41">
        <f>IF(X13="","",IF(MONTH(X13+1)&lt;&gt;MONTH(X13),"",X13+1))</f>
        <v>45592</v>
      </c>
      <c r="S14" s="39">
        <f>IF(R14="","",IF(MONTH(R14+1)&lt;&gt;MONTH(R14),"",R14+1))</f>
        <v>45593</v>
      </c>
      <c r="T14" s="39">
        <f t="shared" si="6"/>
        <v>45594</v>
      </c>
      <c r="U14" s="39">
        <f t="shared" si="7"/>
        <v>45595</v>
      </c>
      <c r="V14" s="39">
        <f t="shared" si="8"/>
        <v>45596</v>
      </c>
      <c r="W14" s="39" t="str">
        <f t="shared" si="9"/>
        <v/>
      </c>
      <c r="X14" s="41" t="str">
        <f t="shared" si="10"/>
        <v/>
      </c>
      <c r="Z14" s="32"/>
    </row>
    <row r="15" spans="1:27" s="6" customFormat="1" ht="18" x14ac:dyDescent="0.3">
      <c r="A15" s="25"/>
      <c r="B15" s="29" t="str">
        <f>IF(H14="","",IF(MONTH(H14+1)&lt;&gt;MONTH(H14),"",H14+1))</f>
        <v/>
      </c>
      <c r="C15" s="29" t="str">
        <f>IF(B15="","",IF(MONTH(B15+1)&lt;&gt;MONTH(B15),"",B15+1))</f>
        <v/>
      </c>
      <c r="D15" s="29" t="str">
        <f t="shared" si="0"/>
        <v/>
      </c>
      <c r="E15" s="29" t="str">
        <f t="shared" si="0"/>
        <v/>
      </c>
      <c r="F15" s="29" t="str">
        <f t="shared" si="0"/>
        <v/>
      </c>
      <c r="G15" s="29" t="str">
        <f t="shared" si="0"/>
        <v/>
      </c>
      <c r="H15" s="29" t="str">
        <f t="shared" si="0"/>
        <v/>
      </c>
      <c r="I15" s="27"/>
      <c r="J15" s="29" t="str">
        <f>IF(P14="","",IF(MONTH(P14+1)&lt;&gt;MONTH(P14),"",P14+1))</f>
        <v/>
      </c>
      <c r="K15" s="29" t="str">
        <f>IF(J15="","",IF(MONTH(J15+1)&lt;&gt;MONTH(J15),"",J15+1))</f>
        <v/>
      </c>
      <c r="L15" s="29" t="str">
        <f t="shared" si="1"/>
        <v/>
      </c>
      <c r="M15" s="29" t="str">
        <f t="shared" si="2"/>
        <v/>
      </c>
      <c r="N15" s="29" t="str">
        <f t="shared" si="3"/>
        <v/>
      </c>
      <c r="O15" s="29" t="str">
        <f t="shared" si="4"/>
        <v/>
      </c>
      <c r="P15" s="29" t="str">
        <f t="shared" si="5"/>
        <v/>
      </c>
      <c r="Q15" s="27"/>
      <c r="R15" s="29" t="str">
        <f>IF(X14="","",IF(MONTH(X14+1)&lt;&gt;MONTH(X14),"",X14+1))</f>
        <v/>
      </c>
      <c r="S15" s="29" t="str">
        <f>IF(R15="","",IF(MONTH(R15+1)&lt;&gt;MONTH(R15),"",R15+1))</f>
        <v/>
      </c>
      <c r="T15" s="29" t="str">
        <f t="shared" si="6"/>
        <v/>
      </c>
      <c r="U15" s="29" t="str">
        <f t="shared" si="7"/>
        <v/>
      </c>
      <c r="V15" s="29" t="str">
        <f t="shared" si="8"/>
        <v/>
      </c>
      <c r="W15" s="29" t="str">
        <f t="shared" si="9"/>
        <v/>
      </c>
      <c r="X15" s="29" t="str">
        <f t="shared" si="10"/>
        <v/>
      </c>
      <c r="Z15" s="33" t="s">
        <v>66</v>
      </c>
    </row>
    <row r="16" spans="1:27" ht="18" x14ac:dyDescent="0.3">
      <c r="A16" s="25"/>
      <c r="B16" s="27"/>
      <c r="C16" s="27"/>
      <c r="D16" s="27"/>
      <c r="E16" s="27"/>
      <c r="F16" s="27"/>
      <c r="G16" s="27"/>
      <c r="H16" s="27"/>
      <c r="I16" s="27"/>
      <c r="J16" s="27"/>
      <c r="K16" s="27"/>
      <c r="L16" s="27"/>
      <c r="M16" s="27"/>
      <c r="N16" s="27"/>
      <c r="O16" s="27"/>
      <c r="P16" s="27"/>
      <c r="Q16" s="27"/>
      <c r="R16" s="27"/>
      <c r="S16" s="27"/>
      <c r="T16" s="27"/>
      <c r="U16" s="27"/>
      <c r="V16" s="27"/>
      <c r="W16" s="27"/>
      <c r="X16" s="27"/>
      <c r="Z16" s="34"/>
    </row>
    <row r="17" spans="1:26" ht="21" customHeight="1" x14ac:dyDescent="0.3">
      <c r="A17" s="23"/>
      <c r="B17" s="57">
        <f>DATE(YEAR(R8+42),MONTH(R8+42),1)</f>
        <v>45597</v>
      </c>
      <c r="C17" s="57"/>
      <c r="D17" s="57"/>
      <c r="E17" s="57"/>
      <c r="F17" s="57"/>
      <c r="G17" s="57"/>
      <c r="H17" s="57"/>
      <c r="I17" s="24"/>
      <c r="J17" s="57">
        <f>DATE(YEAR(B17+42),MONTH(B17+42),1)</f>
        <v>45627</v>
      </c>
      <c r="K17" s="57"/>
      <c r="L17" s="57"/>
      <c r="M17" s="57"/>
      <c r="N17" s="57"/>
      <c r="O17" s="57"/>
      <c r="P17" s="57"/>
      <c r="Q17" s="24"/>
      <c r="R17" s="57">
        <f>DATE(YEAR(J17+42),MONTH(J17+42),1)</f>
        <v>45658</v>
      </c>
      <c r="S17" s="57"/>
      <c r="T17" s="57"/>
      <c r="U17" s="57"/>
      <c r="V17" s="57"/>
      <c r="W17" s="57"/>
      <c r="X17" s="57"/>
      <c r="Z17" s="33" t="s">
        <v>30</v>
      </c>
    </row>
    <row r="18" spans="1:26" ht="18.75" customHeight="1" x14ac:dyDescent="0.3">
      <c r="A18" s="25"/>
      <c r="B18" s="26" t="str">
        <f>CHOOSE(1+MOD($O$3+1-2,7),"S","M","T","W","T","F","S")</f>
        <v>S</v>
      </c>
      <c r="C18" s="26" t="str">
        <f>CHOOSE(1+MOD($O$3+2-2,7),"S","M","T","W","T","F","S")</f>
        <v>M</v>
      </c>
      <c r="D18" s="26" t="str">
        <f>CHOOSE(1+MOD($O$3+3-2,7),"S","M","T","W","T","F","S")</f>
        <v>T</v>
      </c>
      <c r="E18" s="26" t="str">
        <f>CHOOSE(1+MOD($O$3+4-2,7),"S","M","T","W","T","F","S")</f>
        <v>W</v>
      </c>
      <c r="F18" s="26" t="str">
        <f>CHOOSE(1+MOD($O$3+5-2,7),"S","M","T","W","T","F","S")</f>
        <v>T</v>
      </c>
      <c r="G18" s="26" t="str">
        <f>CHOOSE(1+MOD($O$3+6-2,7),"S","M","T","W","T","F","S")</f>
        <v>F</v>
      </c>
      <c r="H18" s="26" t="str">
        <f>CHOOSE(1+MOD($O$3+7-2,7),"S","M","T","W","T","F","S")</f>
        <v>S</v>
      </c>
      <c r="I18" s="27"/>
      <c r="J18" s="26" t="str">
        <f>CHOOSE(1+MOD($O$3+1-2,7),"S","M","T","W","T","F","S")</f>
        <v>S</v>
      </c>
      <c r="K18" s="26" t="str">
        <f>CHOOSE(1+MOD($O$3+2-2,7),"S","M","T","W","T","F","S")</f>
        <v>M</v>
      </c>
      <c r="L18" s="26" t="str">
        <f>CHOOSE(1+MOD($O$3+3-2,7),"S","M","T","W","T","F","S")</f>
        <v>T</v>
      </c>
      <c r="M18" s="26" t="str">
        <f>CHOOSE(1+MOD($O$3+4-2,7),"S","M","T","W","T","F","S")</f>
        <v>W</v>
      </c>
      <c r="N18" s="26" t="str">
        <f>CHOOSE(1+MOD($O$3+5-2,7),"S","M","T","W","T","F","S")</f>
        <v>T</v>
      </c>
      <c r="O18" s="26" t="str">
        <f>CHOOSE(1+MOD($O$3+6-2,7),"S","M","T","W","T","F","S")</f>
        <v>F</v>
      </c>
      <c r="P18" s="26" t="str">
        <f>CHOOSE(1+MOD($O$3+7-2,7),"S","M","T","W","T","F","S")</f>
        <v>S</v>
      </c>
      <c r="Q18" s="28"/>
      <c r="R18" s="26" t="str">
        <f>CHOOSE(1+MOD($O$3+1-2,7),"S","M","T","W","T","F","S")</f>
        <v>S</v>
      </c>
      <c r="S18" s="26" t="str">
        <f>CHOOSE(1+MOD($O$3+2-2,7),"S","M","T","W","T","F","S")</f>
        <v>M</v>
      </c>
      <c r="T18" s="26" t="str">
        <f>CHOOSE(1+MOD($O$3+3-2,7),"S","M","T","W","T","F","S")</f>
        <v>T</v>
      </c>
      <c r="U18" s="26" t="str">
        <f>CHOOSE(1+MOD($O$3+4-2,7),"S","M","T","W","T","F","S")</f>
        <v>W</v>
      </c>
      <c r="V18" s="26" t="str">
        <f>CHOOSE(1+MOD($O$3+5-2,7),"S","M","T","W","T","F","S")</f>
        <v>T</v>
      </c>
      <c r="W18" s="26" t="str">
        <f>CHOOSE(1+MOD($O$3+6-2,7),"S","M","T","W","T","F","S")</f>
        <v>F</v>
      </c>
      <c r="X18" s="26" t="str">
        <f>CHOOSE(1+MOD($O$3+7-2,7),"S","M","T","W","T","F","S")</f>
        <v>S</v>
      </c>
      <c r="Z18" s="34"/>
    </row>
    <row r="19" spans="1:26" ht="18" x14ac:dyDescent="0.3">
      <c r="A19" s="25"/>
      <c r="B19" s="41" t="str">
        <f>IF(WEEKDAY(B17,1)=MOD($O$3,7),B17,"")</f>
        <v/>
      </c>
      <c r="C19" s="39" t="str">
        <f>IF(B19="",IF(WEEKDAY(B17,1)=MOD($O$3,7)+1,B17,""),B19+1)</f>
        <v/>
      </c>
      <c r="D19" s="39" t="str">
        <f>IF(C19="",IF(WEEKDAY(B17,1)=MOD($O$3+1,7)+1,B17,""),C19+1)</f>
        <v/>
      </c>
      <c r="E19" s="39" t="str">
        <f>IF(D19="",IF(WEEKDAY(B17,1)=MOD($O$3+2,7)+1,B17,""),D19+1)</f>
        <v/>
      </c>
      <c r="F19" s="39" t="str">
        <f>IF(E19="",IF(WEEKDAY(B17,1)=MOD($O$3+3,7)+1,B17,""),E19+1)</f>
        <v/>
      </c>
      <c r="G19" s="29">
        <f>IF(F19="",IF(WEEKDAY(B17,1)=MOD($O$3+4,7)+1,B17,""),F19+1)</f>
        <v>45597</v>
      </c>
      <c r="H19" s="41">
        <f>IF(G19="",IF(WEEKDAY(B17,1)=MOD($O$3+5,7)+1,B17,""),G19+1)</f>
        <v>45598</v>
      </c>
      <c r="I19" s="27"/>
      <c r="J19" s="41">
        <f>IF(WEEKDAY(J17,1)=MOD($O$3,7),J17,"")</f>
        <v>45627</v>
      </c>
      <c r="K19" s="39">
        <f>IF(J19="",IF(WEEKDAY(J17,1)=MOD($O$3,7)+1,J17,""),J19+1)</f>
        <v>45628</v>
      </c>
      <c r="L19" s="39">
        <f>IF(K19="",IF(WEEKDAY(J17,1)=MOD($O$3+1,7)+1,J17,""),K19+1)</f>
        <v>45629</v>
      </c>
      <c r="M19" s="39">
        <f>IF(L19="",IF(WEEKDAY(J17,1)=MOD($O$3+2,7)+1,J17,""),L19+1)</f>
        <v>45630</v>
      </c>
      <c r="N19" s="39">
        <f>IF(M19="",IF(WEEKDAY(J17,1)=MOD($O$3+3,7)+1,J17,""),M19+1)</f>
        <v>45631</v>
      </c>
      <c r="O19" s="39">
        <f>IF(N19="",IF(WEEKDAY(J17,1)=MOD($O$3+4,7)+1,J17,""),N19+1)</f>
        <v>45632</v>
      </c>
      <c r="P19" s="41">
        <f>IF(O19="",IF(WEEKDAY(J17,1)=MOD($O$3+5,7)+1,J17,""),O19+1)</f>
        <v>45633</v>
      </c>
      <c r="Q19" s="27"/>
      <c r="R19" s="41" t="str">
        <f>IF(WEEKDAY(R17,1)=MOD($O$3,7),R17,"")</f>
        <v/>
      </c>
      <c r="S19" s="39" t="str">
        <f>IF(R19="",IF(WEEKDAY(R17,1)=MOD($O$3,7)+1,R17,""),R19+1)</f>
        <v/>
      </c>
      <c r="T19" s="39" t="str">
        <f>IF(S19="",IF(WEEKDAY(R17,1)=MOD($O$3+1,7)+1,R17,""),S19+1)</f>
        <v/>
      </c>
      <c r="U19" s="29">
        <f>IF(T19="",IF(WEEKDAY(R17,1)=MOD($O$3+2,7)+1,R17,""),T19+1)</f>
        <v>45658</v>
      </c>
      <c r="V19" s="29">
        <f>IF(U19="",IF(WEEKDAY(R17,1)=MOD($O$3+3,7)+1,R17,""),U19+1)</f>
        <v>45659</v>
      </c>
      <c r="W19" s="29">
        <f>IF(V19="",IF(WEEKDAY(R17,1)=MOD($O$3+4,7)+1,R17,""),V19+1)</f>
        <v>45660</v>
      </c>
      <c r="X19" s="41">
        <f>IF(W19="",IF(WEEKDAY(R17,1)=MOD($O$3+5,7)+1,R17,""),W19+1)</f>
        <v>45661</v>
      </c>
      <c r="Z19" s="33" t="s">
        <v>31</v>
      </c>
    </row>
    <row r="20" spans="1:26" ht="18" x14ac:dyDescent="0.3">
      <c r="A20" s="25"/>
      <c r="B20" s="41">
        <f>IF(H19="","",IF(MONTH(H19+1)&lt;&gt;MONTH(H19),"",H19+1))</f>
        <v>45599</v>
      </c>
      <c r="C20" s="29">
        <f>IF(B20="","",IF(MONTH(B20+1)&lt;&gt;MONTH(B20),"",B20+1))</f>
        <v>45600</v>
      </c>
      <c r="D20" s="29">
        <f t="shared" ref="D20:D24" si="11">IF(C20="","",IF(MONTH(C20+1)&lt;&gt;MONTH(C20),"",C20+1))</f>
        <v>45601</v>
      </c>
      <c r="E20" s="39">
        <f t="shared" ref="E20:E24" si="12">IF(D20="","",IF(MONTH(D20+1)&lt;&gt;MONTH(D20),"",D20+1))</f>
        <v>45602</v>
      </c>
      <c r="F20" s="39">
        <f t="shared" ref="F20:F24" si="13">IF(E20="","",IF(MONTH(E20+1)&lt;&gt;MONTH(E20),"",E20+1))</f>
        <v>45603</v>
      </c>
      <c r="G20" s="39">
        <f t="shared" ref="G20:G24" si="14">IF(F20="","",IF(MONTH(F20+1)&lt;&gt;MONTH(F20),"",F20+1))</f>
        <v>45604</v>
      </c>
      <c r="H20" s="41">
        <f t="shared" ref="H20:H24" si="15">IF(G20="","",IF(MONTH(G20+1)&lt;&gt;MONTH(G20),"",G20+1))</f>
        <v>45605</v>
      </c>
      <c r="I20" s="27"/>
      <c r="J20" s="41">
        <f>IF(P19="","",IF(MONTH(P19+1)&lt;&gt;MONTH(P19),"",P19+1))</f>
        <v>45634</v>
      </c>
      <c r="K20" s="39">
        <f>IF(J20="","",IF(MONTH(J20+1)&lt;&gt;MONTH(J20),"",J20+1))</f>
        <v>45635</v>
      </c>
      <c r="L20" s="39">
        <f t="shared" ref="L20:L24" si="16">IF(K20="","",IF(MONTH(K20+1)&lt;&gt;MONTH(K20),"",K20+1))</f>
        <v>45636</v>
      </c>
      <c r="M20" s="39">
        <f t="shared" ref="M20:M24" si="17">IF(L20="","",IF(MONTH(L20+1)&lt;&gt;MONTH(L20),"",L20+1))</f>
        <v>45637</v>
      </c>
      <c r="N20" s="39">
        <f t="shared" ref="N20:N24" si="18">IF(M20="","",IF(MONTH(M20+1)&lt;&gt;MONTH(M20),"",M20+1))</f>
        <v>45638</v>
      </c>
      <c r="O20" s="39">
        <f t="shared" ref="O20:O24" si="19">IF(N20="","",IF(MONTH(N20+1)&lt;&gt;MONTH(N20),"",N20+1))</f>
        <v>45639</v>
      </c>
      <c r="P20" s="41">
        <f t="shared" ref="P20:P24" si="20">IF(O20="","",IF(MONTH(O20+1)&lt;&gt;MONTH(O20),"",O20+1))</f>
        <v>45640</v>
      </c>
      <c r="Q20" s="27"/>
      <c r="R20" s="41">
        <f>IF(X19="","",IF(MONTH(X19+1)&lt;&gt;MONTH(X19),"",X19+1))</f>
        <v>45662</v>
      </c>
      <c r="S20" s="29">
        <f>IF(R20="","",IF(MONTH(R20+1)&lt;&gt;MONTH(R20),"",R20+1))</f>
        <v>45663</v>
      </c>
      <c r="T20" s="39">
        <f t="shared" ref="T20:T24" si="21">IF(S20="","",IF(MONTH(S20+1)&lt;&gt;MONTH(S20),"",S20+1))</f>
        <v>45664</v>
      </c>
      <c r="U20" s="39">
        <f t="shared" ref="U20:U24" si="22">IF(T20="","",IF(MONTH(T20+1)&lt;&gt;MONTH(T20),"",T20+1))</f>
        <v>45665</v>
      </c>
      <c r="V20" s="39">
        <f t="shared" ref="V20:V24" si="23">IF(U20="","",IF(MONTH(U20+1)&lt;&gt;MONTH(U20),"",U20+1))</f>
        <v>45666</v>
      </c>
      <c r="W20" s="39">
        <f t="shared" ref="W20:W24" si="24">IF(V20="","",IF(MONTH(V20+1)&lt;&gt;MONTH(V20),"",V20+1))</f>
        <v>45667</v>
      </c>
      <c r="X20" s="41">
        <f t="shared" ref="X20:X24" si="25">IF(W20="","",IF(MONTH(W20+1)&lt;&gt;MONTH(W20),"",W20+1))</f>
        <v>45668</v>
      </c>
      <c r="Z20" s="34"/>
    </row>
    <row r="21" spans="1:26" ht="18" x14ac:dyDescent="0.3">
      <c r="A21" s="25"/>
      <c r="B21" s="41">
        <f>IF(H20="","",IF(MONTH(H20+1)&lt;&gt;MONTH(H20),"",H20+1))</f>
        <v>45606</v>
      </c>
      <c r="C21" s="29">
        <f>IF(B21="","",IF(MONTH(B21+1)&lt;&gt;MONTH(B21),"",B21+1))</f>
        <v>45607</v>
      </c>
      <c r="D21" s="39">
        <f t="shared" si="11"/>
        <v>45608</v>
      </c>
      <c r="E21" s="39">
        <f t="shared" si="12"/>
        <v>45609</v>
      </c>
      <c r="F21" s="39">
        <f t="shared" si="13"/>
        <v>45610</v>
      </c>
      <c r="G21" s="39">
        <f t="shared" si="14"/>
        <v>45611</v>
      </c>
      <c r="H21" s="41">
        <f t="shared" si="15"/>
        <v>45612</v>
      </c>
      <c r="I21" s="27"/>
      <c r="J21" s="41">
        <f>IF(P20="","",IF(MONTH(P20+1)&lt;&gt;MONTH(P20),"",P20+1))</f>
        <v>45641</v>
      </c>
      <c r="K21" s="39">
        <f>IF(J21="","",IF(MONTH(J21+1)&lt;&gt;MONTH(J21),"",J21+1))</f>
        <v>45642</v>
      </c>
      <c r="L21" s="39">
        <f t="shared" si="16"/>
        <v>45643</v>
      </c>
      <c r="M21" s="39">
        <f t="shared" si="17"/>
        <v>45644</v>
      </c>
      <c r="N21" s="39">
        <f t="shared" si="18"/>
        <v>45645</v>
      </c>
      <c r="O21" s="29">
        <f t="shared" si="19"/>
        <v>45646</v>
      </c>
      <c r="P21" s="41">
        <f t="shared" si="20"/>
        <v>45647</v>
      </c>
      <c r="Q21" s="27"/>
      <c r="R21" s="41">
        <f>IF(X20="","",IF(MONTH(X20+1)&lt;&gt;MONTH(X20),"",X20+1))</f>
        <v>45669</v>
      </c>
      <c r="S21" s="39">
        <f>IF(R21="","",IF(MONTH(R21+1)&lt;&gt;MONTH(R21),"",R21+1))</f>
        <v>45670</v>
      </c>
      <c r="T21" s="29">
        <f t="shared" si="21"/>
        <v>45671</v>
      </c>
      <c r="U21" s="29">
        <f t="shared" si="22"/>
        <v>45672</v>
      </c>
      <c r="V21" s="29">
        <f t="shared" si="23"/>
        <v>45673</v>
      </c>
      <c r="W21" s="29">
        <f t="shared" si="24"/>
        <v>45674</v>
      </c>
      <c r="X21" s="41">
        <f t="shared" si="25"/>
        <v>45675</v>
      </c>
      <c r="Z21" s="33" t="s">
        <v>32</v>
      </c>
    </row>
    <row r="22" spans="1:26" ht="18.600000000000001" thickBot="1" x14ac:dyDescent="0.35">
      <c r="A22" s="25"/>
      <c r="B22" s="41">
        <f>IF(H21="","",IF(MONTH(H21+1)&lt;&gt;MONTH(H21),"",H21+1))</f>
        <v>45613</v>
      </c>
      <c r="C22" s="39">
        <f>IF(B22="","",IF(MONTH(B22+1)&lt;&gt;MONTH(B22),"",B22+1))</f>
        <v>45614</v>
      </c>
      <c r="D22" s="39">
        <f t="shared" si="11"/>
        <v>45615</v>
      </c>
      <c r="E22" s="39">
        <f t="shared" si="12"/>
        <v>45616</v>
      </c>
      <c r="F22" s="39">
        <f t="shared" si="13"/>
        <v>45617</v>
      </c>
      <c r="G22" s="39">
        <f t="shared" si="14"/>
        <v>45618</v>
      </c>
      <c r="H22" s="41">
        <f t="shared" si="15"/>
        <v>45619</v>
      </c>
      <c r="I22" s="27"/>
      <c r="J22" s="41">
        <f>IF(P21="","",IF(MONTH(P21+1)&lt;&gt;MONTH(P21),"",P21+1))</f>
        <v>45648</v>
      </c>
      <c r="K22" s="29">
        <f>IF(J22="","",IF(MONTH(J22+1)&lt;&gt;MONTH(J22),"",J22+1))</f>
        <v>45649</v>
      </c>
      <c r="L22" s="29">
        <f t="shared" si="16"/>
        <v>45650</v>
      </c>
      <c r="M22" s="29">
        <f t="shared" si="17"/>
        <v>45651</v>
      </c>
      <c r="N22" s="29">
        <f t="shared" si="18"/>
        <v>45652</v>
      </c>
      <c r="O22" s="29">
        <f t="shared" si="19"/>
        <v>45653</v>
      </c>
      <c r="P22" s="41">
        <f t="shared" si="20"/>
        <v>45654</v>
      </c>
      <c r="Q22" s="27"/>
      <c r="R22" s="41">
        <f>IF(X21="","",IF(MONTH(X21+1)&lt;&gt;MONTH(X21),"",X21+1))</f>
        <v>45676</v>
      </c>
      <c r="S22" s="29">
        <f>IF(R22="","",IF(MONTH(R22+1)&lt;&gt;MONTH(R22),"",R22+1))</f>
        <v>45677</v>
      </c>
      <c r="T22" s="29">
        <f t="shared" si="21"/>
        <v>45678</v>
      </c>
      <c r="U22" s="39">
        <f t="shared" si="22"/>
        <v>45679</v>
      </c>
      <c r="V22" s="39">
        <f t="shared" si="23"/>
        <v>45680</v>
      </c>
      <c r="W22" s="39">
        <f t="shared" si="24"/>
        <v>45681</v>
      </c>
      <c r="X22" s="41">
        <f t="shared" si="25"/>
        <v>45682</v>
      </c>
      <c r="Z22" s="35"/>
    </row>
    <row r="23" spans="1:26" ht="18" x14ac:dyDescent="0.3">
      <c r="A23" s="25"/>
      <c r="B23" s="41">
        <f>IF(H22="","",IF(MONTH(H22+1)&lt;&gt;MONTH(H22),"",H22+1))</f>
        <v>45620</v>
      </c>
      <c r="C23" s="39">
        <f>IF(B23="","",IF(MONTH(B23+1)&lt;&gt;MONTH(B23),"",B23+1))</f>
        <v>45621</v>
      </c>
      <c r="D23" s="39">
        <f t="shared" si="11"/>
        <v>45622</v>
      </c>
      <c r="E23" s="29">
        <f t="shared" si="12"/>
        <v>45623</v>
      </c>
      <c r="F23" s="29">
        <f t="shared" si="13"/>
        <v>45624</v>
      </c>
      <c r="G23" s="29">
        <f t="shared" si="14"/>
        <v>45625</v>
      </c>
      <c r="H23" s="41">
        <f t="shared" si="15"/>
        <v>45626</v>
      </c>
      <c r="I23" s="27"/>
      <c r="J23" s="41">
        <f>IF(P22="","",IF(MONTH(P22+1)&lt;&gt;MONTH(P22),"",P22+1))</f>
        <v>45655</v>
      </c>
      <c r="K23" s="29">
        <f>IF(J23="","",IF(MONTH(J23+1)&lt;&gt;MONTH(J23),"",J23+1))</f>
        <v>45656</v>
      </c>
      <c r="L23" s="29">
        <f t="shared" si="16"/>
        <v>45657</v>
      </c>
      <c r="M23" s="29" t="str">
        <f t="shared" si="17"/>
        <v/>
      </c>
      <c r="N23" s="29" t="str">
        <f t="shared" si="18"/>
        <v/>
      </c>
      <c r="O23" s="29" t="str">
        <f t="shared" si="19"/>
        <v/>
      </c>
      <c r="P23" s="41" t="str">
        <f t="shared" si="20"/>
        <v/>
      </c>
      <c r="Q23" s="27"/>
      <c r="R23" s="41">
        <f>IF(X22="","",IF(MONTH(X22+1)&lt;&gt;MONTH(X22),"",X22+1))</f>
        <v>45683</v>
      </c>
      <c r="S23" s="39">
        <f>IF(R23="","",IF(MONTH(R23+1)&lt;&gt;MONTH(R23),"",R23+1))</f>
        <v>45684</v>
      </c>
      <c r="T23" s="39">
        <f t="shared" si="21"/>
        <v>45685</v>
      </c>
      <c r="U23" s="39">
        <f t="shared" si="22"/>
        <v>45686</v>
      </c>
      <c r="V23" s="39">
        <f t="shared" si="23"/>
        <v>45687</v>
      </c>
      <c r="W23" s="39">
        <f t="shared" si="24"/>
        <v>45688</v>
      </c>
      <c r="X23" s="41" t="str">
        <f t="shared" si="25"/>
        <v/>
      </c>
      <c r="Z23" s="37"/>
    </row>
    <row r="24" spans="1:26" ht="18" x14ac:dyDescent="0.3">
      <c r="A24" s="25"/>
      <c r="B24" s="29" t="str">
        <f>IF(H23="","",IF(MONTH(H23+1)&lt;&gt;MONTH(H23),"",H23+1))</f>
        <v/>
      </c>
      <c r="C24" s="29" t="str">
        <f>IF(B24="","",IF(MONTH(B24+1)&lt;&gt;MONTH(B24),"",B24+1))</f>
        <v/>
      </c>
      <c r="D24" s="29" t="str">
        <f t="shared" si="11"/>
        <v/>
      </c>
      <c r="E24" s="29" t="str">
        <f t="shared" si="12"/>
        <v/>
      </c>
      <c r="F24" s="29" t="str">
        <f t="shared" si="13"/>
        <v/>
      </c>
      <c r="G24" s="29" t="str">
        <f t="shared" si="14"/>
        <v/>
      </c>
      <c r="H24" s="29" t="str">
        <f t="shared" si="15"/>
        <v/>
      </c>
      <c r="I24" s="27"/>
      <c r="J24" s="29" t="str">
        <f>IF(P23="","",IF(MONTH(P23+1)&lt;&gt;MONTH(P23),"",P23+1))</f>
        <v/>
      </c>
      <c r="K24" s="29" t="str">
        <f>IF(J24="","",IF(MONTH(J24+1)&lt;&gt;MONTH(J24),"",J24+1))</f>
        <v/>
      </c>
      <c r="L24" s="29" t="str">
        <f t="shared" si="16"/>
        <v/>
      </c>
      <c r="M24" s="29" t="str">
        <f t="shared" si="17"/>
        <v/>
      </c>
      <c r="N24" s="29" t="str">
        <f t="shared" si="18"/>
        <v/>
      </c>
      <c r="O24" s="29" t="str">
        <f t="shared" si="19"/>
        <v/>
      </c>
      <c r="P24" s="29" t="str">
        <f t="shared" si="20"/>
        <v/>
      </c>
      <c r="Q24" s="27"/>
      <c r="R24" s="29" t="str">
        <f>IF(X23="","",IF(MONTH(X23+1)&lt;&gt;MONTH(X23),"",X23+1))</f>
        <v/>
      </c>
      <c r="S24" s="29" t="str">
        <f>IF(R24="","",IF(MONTH(R24+1)&lt;&gt;MONTH(R24),"",R24+1))</f>
        <v/>
      </c>
      <c r="T24" s="29" t="str">
        <f t="shared" si="21"/>
        <v/>
      </c>
      <c r="U24" s="29" t="str">
        <f t="shared" si="22"/>
        <v/>
      </c>
      <c r="V24" s="29" t="str">
        <f t="shared" si="23"/>
        <v/>
      </c>
      <c r="W24" s="29" t="str">
        <f t="shared" si="24"/>
        <v/>
      </c>
      <c r="X24" s="29" t="str">
        <f t="shared" si="25"/>
        <v/>
      </c>
      <c r="Z24" s="34"/>
    </row>
    <row r="25" spans="1:26" ht="18" x14ac:dyDescent="0.3">
      <c r="A25" s="25"/>
      <c r="B25" s="27"/>
      <c r="C25" s="27"/>
      <c r="D25" s="27"/>
      <c r="E25" s="27"/>
      <c r="F25" s="27"/>
      <c r="G25" s="27"/>
      <c r="H25" s="27"/>
      <c r="I25" s="27"/>
      <c r="J25" s="27"/>
      <c r="K25" s="27"/>
      <c r="L25" s="27"/>
      <c r="M25" s="27"/>
      <c r="N25" s="27"/>
      <c r="O25" s="27"/>
      <c r="P25" s="27"/>
      <c r="Q25" s="27"/>
      <c r="R25" s="27"/>
      <c r="S25" s="27"/>
      <c r="T25" s="27"/>
      <c r="U25" s="27"/>
      <c r="V25" s="27"/>
      <c r="W25" s="27"/>
      <c r="X25" s="27"/>
      <c r="Z25" s="34"/>
    </row>
    <row r="26" spans="1:26" ht="21" x14ac:dyDescent="0.3">
      <c r="A26" s="23"/>
      <c r="B26" s="57">
        <f>DATE(YEAR(R17+42),MONTH(R17+42),1)</f>
        <v>45689</v>
      </c>
      <c r="C26" s="57"/>
      <c r="D26" s="57"/>
      <c r="E26" s="57"/>
      <c r="F26" s="57"/>
      <c r="G26" s="57"/>
      <c r="H26" s="57"/>
      <c r="I26" s="24"/>
      <c r="J26" s="57">
        <f>DATE(YEAR(B26+42),MONTH(B26+42),1)</f>
        <v>45717</v>
      </c>
      <c r="K26" s="57"/>
      <c r="L26" s="57"/>
      <c r="M26" s="57"/>
      <c r="N26" s="57"/>
      <c r="O26" s="57"/>
      <c r="P26" s="57"/>
      <c r="Q26" s="24"/>
      <c r="R26" s="57">
        <f>DATE(YEAR(J26+42),MONTH(J26+42),1)</f>
        <v>45748</v>
      </c>
      <c r="S26" s="57"/>
      <c r="T26" s="57"/>
      <c r="U26" s="57"/>
      <c r="V26" s="57"/>
      <c r="W26" s="57"/>
      <c r="X26" s="57"/>
      <c r="Z26" s="38"/>
    </row>
    <row r="27" spans="1:26" ht="18" x14ac:dyDescent="0.3">
      <c r="A27" s="25"/>
      <c r="B27" s="26" t="str">
        <f>CHOOSE(1+MOD($O$3+1-2,7),"S","M","T","W","T","F","S")</f>
        <v>S</v>
      </c>
      <c r="C27" s="26" t="str">
        <f>CHOOSE(1+MOD($O$3+2-2,7),"S","M","T","W","T","F","S")</f>
        <v>M</v>
      </c>
      <c r="D27" s="26" t="str">
        <f>CHOOSE(1+MOD($O$3+3-2,7),"S","M","T","W","T","F","S")</f>
        <v>T</v>
      </c>
      <c r="E27" s="26" t="str">
        <f>CHOOSE(1+MOD($O$3+4-2,7),"S","M","T","W","T","F","S")</f>
        <v>W</v>
      </c>
      <c r="F27" s="26" t="str">
        <f>CHOOSE(1+MOD($O$3+5-2,7),"S","M","T","W","T","F","S")</f>
        <v>T</v>
      </c>
      <c r="G27" s="26" t="str">
        <f>CHOOSE(1+MOD($O$3+6-2,7),"S","M","T","W","T","F","S")</f>
        <v>F</v>
      </c>
      <c r="H27" s="26" t="str">
        <f>CHOOSE(1+MOD($O$3+7-2,7),"S","M","T","W","T","F","S")</f>
        <v>S</v>
      </c>
      <c r="I27" s="27"/>
      <c r="J27" s="26" t="str">
        <f>CHOOSE(1+MOD($O$3+1-2,7),"S","M","T","W","T","F","S")</f>
        <v>S</v>
      </c>
      <c r="K27" s="26" t="str">
        <f>CHOOSE(1+MOD($O$3+2-2,7),"S","M","T","W","T","F","S")</f>
        <v>M</v>
      </c>
      <c r="L27" s="26" t="str">
        <f>CHOOSE(1+MOD($O$3+3-2,7),"S","M","T","W","T","F","S")</f>
        <v>T</v>
      </c>
      <c r="M27" s="26" t="str">
        <f>CHOOSE(1+MOD($O$3+4-2,7),"S","M","T","W","T","F","S")</f>
        <v>W</v>
      </c>
      <c r="N27" s="26" t="str">
        <f>CHOOSE(1+MOD($O$3+5-2,7),"S","M","T","W","T","F","S")</f>
        <v>T</v>
      </c>
      <c r="O27" s="26" t="str">
        <f>CHOOSE(1+MOD($O$3+6-2,7),"S","M","T","W","T","F","S")</f>
        <v>F</v>
      </c>
      <c r="P27" s="26" t="str">
        <f>CHOOSE(1+MOD($O$3+7-2,7),"S","M","T","W","T","F","S")</f>
        <v>S</v>
      </c>
      <c r="Q27" s="28"/>
      <c r="R27" s="26" t="str">
        <f>CHOOSE(1+MOD($O$3+1-2,7),"S","M","T","W","T","F","S")</f>
        <v>S</v>
      </c>
      <c r="S27" s="26" t="str">
        <f>CHOOSE(1+MOD($O$3+2-2,7),"S","M","T","W","T","F","S")</f>
        <v>M</v>
      </c>
      <c r="T27" s="26" t="str">
        <f>CHOOSE(1+MOD($O$3+3-2,7),"S","M","T","W","T","F","S")</f>
        <v>T</v>
      </c>
      <c r="U27" s="26" t="str">
        <f>CHOOSE(1+MOD($O$3+4-2,7),"S","M","T","W","T","F","S")</f>
        <v>W</v>
      </c>
      <c r="V27" s="26" t="str">
        <f>CHOOSE(1+MOD($O$3+5-2,7),"S","M","T","W","T","F","S")</f>
        <v>T</v>
      </c>
      <c r="W27" s="26" t="str">
        <f>CHOOSE(1+MOD($O$3+6-2,7),"S","M","T","W","T","F","S")</f>
        <v>F</v>
      </c>
      <c r="X27" s="26" t="str">
        <f>CHOOSE(1+MOD($O$3+7-2,7),"S","M","T","W","T","F","S")</f>
        <v>S</v>
      </c>
      <c r="Z27" s="47" t="s">
        <v>33</v>
      </c>
    </row>
    <row r="28" spans="1:26" ht="18" x14ac:dyDescent="0.3">
      <c r="A28" s="25"/>
      <c r="B28" s="41" t="str">
        <f>IF(WEEKDAY(B26,1)=MOD($O$3,7),B26,"")</f>
        <v/>
      </c>
      <c r="C28" s="39" t="str">
        <f>IF(B28="",IF(WEEKDAY(B26,1)=MOD($O$3,7)+1,B26,""),B28+1)</f>
        <v/>
      </c>
      <c r="D28" s="39" t="str">
        <f>IF(C28="",IF(WEEKDAY(B26,1)=MOD($O$3+1,7)+1,B26,""),C28+1)</f>
        <v/>
      </c>
      <c r="E28" s="39" t="str">
        <f>IF(D28="",IF(WEEKDAY(B26,1)=MOD($O$3+2,7)+1,B26,""),D28+1)</f>
        <v/>
      </c>
      <c r="F28" s="39" t="str">
        <f>IF(E28="",IF(WEEKDAY(B26,1)=MOD($O$3+3,7)+1,B26,""),E28+1)</f>
        <v/>
      </c>
      <c r="G28" s="39" t="str">
        <f>IF(F28="",IF(WEEKDAY(B26,1)=MOD($O$3+4,7)+1,B26,""),F28+1)</f>
        <v/>
      </c>
      <c r="H28" s="41">
        <f>IF(G28="",IF(WEEKDAY(B26,1)=MOD($O$3+5,7)+1,B26,""),G28+1)</f>
        <v>45689</v>
      </c>
      <c r="I28" s="27"/>
      <c r="J28" s="41" t="str">
        <f>IF(WEEKDAY(J26,1)=MOD($O$3,7),J26,"")</f>
        <v/>
      </c>
      <c r="K28" s="39" t="str">
        <f>IF(J28="",IF(WEEKDAY(J26,1)=MOD($O$3,7)+1,J26,""),J28+1)</f>
        <v/>
      </c>
      <c r="L28" s="39" t="str">
        <f>IF(K28="",IF(WEEKDAY(J26,1)=MOD($O$3+1,7)+1,J26,""),K28+1)</f>
        <v/>
      </c>
      <c r="M28" s="39" t="str">
        <f>IF(L28="",IF(WEEKDAY(J26,1)=MOD($O$3+2,7)+1,J26,""),L28+1)</f>
        <v/>
      </c>
      <c r="N28" s="39" t="str">
        <f>IF(M28="",IF(WEEKDAY(J26,1)=MOD($O$3+3,7)+1,J26,""),M28+1)</f>
        <v/>
      </c>
      <c r="O28" s="39" t="str">
        <f>IF(N28="",IF(WEEKDAY(J26,1)=MOD($O$3+4,7)+1,J26,""),N28+1)</f>
        <v/>
      </c>
      <c r="P28" s="41">
        <f>IF(O28="",IF(WEEKDAY(J26,1)=MOD($O$3+5,7)+1,J26,""),O28+1)</f>
        <v>45717</v>
      </c>
      <c r="Q28" s="27"/>
      <c r="R28" s="41" t="str">
        <f>IF(WEEKDAY(R26,1)=MOD($O$3,7),R26,"")</f>
        <v/>
      </c>
      <c r="S28" s="39" t="str">
        <f>IF(R28="",IF(WEEKDAY(R26,1)=MOD($O$3,7)+1,R26,""),R28+1)</f>
        <v/>
      </c>
      <c r="T28" s="39">
        <f>IF(S28="",IF(WEEKDAY(R26,1)=MOD($O$3+1,7)+1,R26,""),S28+1)</f>
        <v>45748</v>
      </c>
      <c r="U28" s="39">
        <f>IF(T28="",IF(WEEKDAY(R26,1)=MOD($O$3+2,7)+1,R26,""),T28+1)</f>
        <v>45749</v>
      </c>
      <c r="V28" s="39">
        <f>IF(U28="",IF(WEEKDAY(R26,1)=MOD($O$3+3,7)+1,R26,""),U28+1)</f>
        <v>45750</v>
      </c>
      <c r="W28" s="39">
        <f>IF(V28="",IF(WEEKDAY(R26,1)=MOD($O$3+4,7)+1,R26,""),V28+1)</f>
        <v>45751</v>
      </c>
      <c r="X28" s="41">
        <f>IF(W28="",IF(WEEKDAY(R26,1)=MOD($O$3+5,7)+1,R26,""),W28+1)</f>
        <v>45752</v>
      </c>
      <c r="Z28" s="33" t="s">
        <v>79</v>
      </c>
    </row>
    <row r="29" spans="1:26" ht="18" x14ac:dyDescent="0.3">
      <c r="A29" s="25"/>
      <c r="B29" s="41">
        <f>IF(H28="","",IF(MONTH(H28+1)&lt;&gt;MONTH(H28),"",H28+1))</f>
        <v>45690</v>
      </c>
      <c r="C29" s="39">
        <f>IF(B29="","",IF(MONTH(B29+1)&lt;&gt;MONTH(B29),"",B29+1))</f>
        <v>45691</v>
      </c>
      <c r="D29" s="39">
        <f t="shared" ref="D29:D33" si="26">IF(C29="","",IF(MONTH(C29+1)&lt;&gt;MONTH(C29),"",C29+1))</f>
        <v>45692</v>
      </c>
      <c r="E29" s="39">
        <f t="shared" ref="E29:E33" si="27">IF(D29="","",IF(MONTH(D29+1)&lt;&gt;MONTH(D29),"",D29+1))</f>
        <v>45693</v>
      </c>
      <c r="F29" s="39">
        <f t="shared" ref="F29:F33" si="28">IF(E29="","",IF(MONTH(E29+1)&lt;&gt;MONTH(E29),"",E29+1))</f>
        <v>45694</v>
      </c>
      <c r="G29" s="39">
        <f t="shared" ref="G29:G33" si="29">IF(F29="","",IF(MONTH(F29+1)&lt;&gt;MONTH(F29),"",F29+1))</f>
        <v>45695</v>
      </c>
      <c r="H29" s="41">
        <f t="shared" ref="H29:H33" si="30">IF(G29="","",IF(MONTH(G29+1)&lt;&gt;MONTH(G29),"",G29+1))</f>
        <v>45696</v>
      </c>
      <c r="I29" s="27"/>
      <c r="J29" s="41">
        <f>IF(P28="","",IF(MONTH(P28+1)&lt;&gt;MONTH(P28),"",P28+1))</f>
        <v>45718</v>
      </c>
      <c r="K29" s="39">
        <f>IF(J29="","",IF(MONTH(J29+1)&lt;&gt;MONTH(J29),"",J29+1))</f>
        <v>45719</v>
      </c>
      <c r="L29" s="39">
        <f t="shared" ref="L29:L33" si="31">IF(K29="","",IF(MONTH(K29+1)&lt;&gt;MONTH(K29),"",K29+1))</f>
        <v>45720</v>
      </c>
      <c r="M29" s="39">
        <f t="shared" ref="M29:M33" si="32">IF(L29="","",IF(MONTH(L29+1)&lt;&gt;MONTH(L29),"",L29+1))</f>
        <v>45721</v>
      </c>
      <c r="N29" s="39">
        <f t="shared" ref="N29:N33" si="33">IF(M29="","",IF(MONTH(M29+1)&lt;&gt;MONTH(M29),"",M29+1))</f>
        <v>45722</v>
      </c>
      <c r="O29" s="39">
        <f t="shared" ref="O29:O33" si="34">IF(N29="","",IF(MONTH(N29+1)&lt;&gt;MONTH(N29),"",N29+1))</f>
        <v>45723</v>
      </c>
      <c r="P29" s="41">
        <f t="shared" ref="P29:P33" si="35">IF(O29="","",IF(MONTH(O29+1)&lt;&gt;MONTH(O29),"",O29+1))</f>
        <v>45724</v>
      </c>
      <c r="Q29" s="27"/>
      <c r="R29" s="41">
        <f>IF(X28="","",IF(MONTH(X28+1)&lt;&gt;MONTH(X28),"",X28+1))</f>
        <v>45753</v>
      </c>
      <c r="S29" s="39">
        <f>IF(R29="","",IF(MONTH(R29+1)&lt;&gt;MONTH(R29),"",R29+1))</f>
        <v>45754</v>
      </c>
      <c r="T29" s="39">
        <f t="shared" ref="T29:T33" si="36">IF(S29="","",IF(MONTH(S29+1)&lt;&gt;MONTH(S29),"",S29+1))</f>
        <v>45755</v>
      </c>
      <c r="U29" s="39">
        <f t="shared" ref="U29:U33" si="37">IF(T29="","",IF(MONTH(T29+1)&lt;&gt;MONTH(T29),"",T29+1))</f>
        <v>45756</v>
      </c>
      <c r="V29" s="39">
        <f t="shared" ref="V29:V33" si="38">IF(U29="","",IF(MONTH(U29+1)&lt;&gt;MONTH(U29),"",U29+1))</f>
        <v>45757</v>
      </c>
      <c r="W29" s="39">
        <f t="shared" ref="W29:W33" si="39">IF(V29="","",IF(MONTH(V29+1)&lt;&gt;MONTH(V29),"",V29+1))</f>
        <v>45758</v>
      </c>
      <c r="X29" s="41">
        <f t="shared" ref="X29:X33" si="40">IF(W29="","",IF(MONTH(W29+1)&lt;&gt;MONTH(W29),"",W29+1))</f>
        <v>45759</v>
      </c>
      <c r="Z29" s="33" t="s">
        <v>34</v>
      </c>
    </row>
    <row r="30" spans="1:26" ht="18" x14ac:dyDescent="0.3">
      <c r="A30" s="25"/>
      <c r="B30" s="41">
        <f>IF(H29="","",IF(MONTH(H29+1)&lt;&gt;MONTH(H29),"",H29+1))</f>
        <v>45697</v>
      </c>
      <c r="C30" s="39">
        <f>IF(B30="","",IF(MONTH(B30+1)&lt;&gt;MONTH(B30),"",B30+1))</f>
        <v>45698</v>
      </c>
      <c r="D30" s="39">
        <f t="shared" si="26"/>
        <v>45699</v>
      </c>
      <c r="E30" s="39">
        <f t="shared" si="27"/>
        <v>45700</v>
      </c>
      <c r="F30" s="39">
        <f t="shared" si="28"/>
        <v>45701</v>
      </c>
      <c r="G30" s="39">
        <f t="shared" si="29"/>
        <v>45702</v>
      </c>
      <c r="H30" s="41">
        <f t="shared" si="30"/>
        <v>45703</v>
      </c>
      <c r="I30" s="27"/>
      <c r="J30" s="41">
        <f>IF(P29="","",IF(MONTH(P29+1)&lt;&gt;MONTH(P29),"",P29+1))</f>
        <v>45725</v>
      </c>
      <c r="K30" s="39">
        <f>IF(J30="","",IF(MONTH(J30+1)&lt;&gt;MONTH(J30),"",J30+1))</f>
        <v>45726</v>
      </c>
      <c r="L30" s="39">
        <f t="shared" si="31"/>
        <v>45727</v>
      </c>
      <c r="M30" s="39">
        <f t="shared" si="32"/>
        <v>45728</v>
      </c>
      <c r="N30" s="39">
        <f t="shared" si="33"/>
        <v>45729</v>
      </c>
      <c r="O30" s="29">
        <f t="shared" si="34"/>
        <v>45730</v>
      </c>
      <c r="P30" s="41">
        <f t="shared" si="35"/>
        <v>45731</v>
      </c>
      <c r="Q30" s="27"/>
      <c r="R30" s="41">
        <f>IF(X29="","",IF(MONTH(X29+1)&lt;&gt;MONTH(X29),"",X29+1))</f>
        <v>45760</v>
      </c>
      <c r="S30" s="39">
        <f>IF(R30="","",IF(MONTH(R30+1)&lt;&gt;MONTH(R30),"",R30+1))</f>
        <v>45761</v>
      </c>
      <c r="T30" s="39">
        <f t="shared" si="36"/>
        <v>45762</v>
      </c>
      <c r="U30" s="39">
        <f t="shared" si="37"/>
        <v>45763</v>
      </c>
      <c r="V30" s="29">
        <f t="shared" si="38"/>
        <v>45764</v>
      </c>
      <c r="W30" s="29">
        <f t="shared" si="39"/>
        <v>45765</v>
      </c>
      <c r="X30" s="41">
        <f t="shared" si="40"/>
        <v>45766</v>
      </c>
      <c r="Z30" s="33" t="s">
        <v>35</v>
      </c>
    </row>
    <row r="31" spans="1:26" ht="18" x14ac:dyDescent="0.3">
      <c r="A31" s="25"/>
      <c r="B31" s="41">
        <f>IF(H30="","",IF(MONTH(H30+1)&lt;&gt;MONTH(H30),"",H30+1))</f>
        <v>45704</v>
      </c>
      <c r="C31" s="29">
        <f>IF(B31="","",IF(MONTH(B31+1)&lt;&gt;MONTH(B31),"",B31+1))</f>
        <v>45705</v>
      </c>
      <c r="D31" s="29">
        <f t="shared" si="26"/>
        <v>45706</v>
      </c>
      <c r="E31" s="29">
        <f t="shared" si="27"/>
        <v>45707</v>
      </c>
      <c r="F31" s="29">
        <f t="shared" si="28"/>
        <v>45708</v>
      </c>
      <c r="G31" s="29">
        <f t="shared" si="29"/>
        <v>45709</v>
      </c>
      <c r="H31" s="41">
        <f t="shared" si="30"/>
        <v>45710</v>
      </c>
      <c r="I31" s="27"/>
      <c r="J31" s="41">
        <f>IF(P30="","",IF(MONTH(P30+1)&lt;&gt;MONTH(P30),"",P30+1))</f>
        <v>45732</v>
      </c>
      <c r="K31" s="29">
        <f>IF(J31="","",IF(MONTH(J31+1)&lt;&gt;MONTH(J31),"",J31+1))</f>
        <v>45733</v>
      </c>
      <c r="L31" s="39">
        <f t="shared" si="31"/>
        <v>45734</v>
      </c>
      <c r="M31" s="39">
        <f t="shared" si="32"/>
        <v>45735</v>
      </c>
      <c r="N31" s="39">
        <f t="shared" si="33"/>
        <v>45736</v>
      </c>
      <c r="O31" s="39">
        <f t="shared" si="34"/>
        <v>45737</v>
      </c>
      <c r="P31" s="41">
        <f t="shared" si="35"/>
        <v>45738</v>
      </c>
      <c r="Q31" s="27"/>
      <c r="R31" s="41">
        <f>IF(X30="","",IF(MONTH(X30+1)&lt;&gt;MONTH(X30),"",X30+1))</f>
        <v>45767</v>
      </c>
      <c r="S31" s="29">
        <f>IF(R31="","",IF(MONTH(R31+1)&lt;&gt;MONTH(R31),"",R31+1))</f>
        <v>45768</v>
      </c>
      <c r="T31" s="29">
        <f t="shared" si="36"/>
        <v>45769</v>
      </c>
      <c r="U31" s="29">
        <f t="shared" si="37"/>
        <v>45770</v>
      </c>
      <c r="V31" s="29">
        <f t="shared" si="38"/>
        <v>45771</v>
      </c>
      <c r="W31" s="29">
        <f t="shared" si="39"/>
        <v>45772</v>
      </c>
      <c r="X31" s="41">
        <f t="shared" si="40"/>
        <v>45773</v>
      </c>
      <c r="Z31" s="34"/>
    </row>
    <row r="32" spans="1:26" ht="18" x14ac:dyDescent="0.3">
      <c r="A32" s="25"/>
      <c r="B32" s="41">
        <f>IF(H31="","",IF(MONTH(H31+1)&lt;&gt;MONTH(H31),"",H31+1))</f>
        <v>45711</v>
      </c>
      <c r="C32" s="39">
        <f>IF(B32="","",IF(MONTH(B32+1)&lt;&gt;MONTH(B32),"",B32+1))</f>
        <v>45712</v>
      </c>
      <c r="D32" s="39">
        <f t="shared" si="26"/>
        <v>45713</v>
      </c>
      <c r="E32" s="39">
        <f t="shared" si="27"/>
        <v>45714</v>
      </c>
      <c r="F32" s="39">
        <f t="shared" si="28"/>
        <v>45715</v>
      </c>
      <c r="G32" s="39">
        <f t="shared" si="29"/>
        <v>45716</v>
      </c>
      <c r="H32" s="41" t="str">
        <f t="shared" si="30"/>
        <v/>
      </c>
      <c r="I32" s="27"/>
      <c r="J32" s="41">
        <f>IF(P31="","",IF(MONTH(P31+1)&lt;&gt;MONTH(P31),"",P31+1))</f>
        <v>45739</v>
      </c>
      <c r="K32" s="39">
        <f>IF(J32="","",IF(MONTH(J32+1)&lt;&gt;MONTH(J32),"",J32+1))</f>
        <v>45740</v>
      </c>
      <c r="L32" s="39">
        <f t="shared" si="31"/>
        <v>45741</v>
      </c>
      <c r="M32" s="39">
        <f t="shared" si="32"/>
        <v>45742</v>
      </c>
      <c r="N32" s="39">
        <f t="shared" si="33"/>
        <v>45743</v>
      </c>
      <c r="O32" s="29">
        <f t="shared" si="34"/>
        <v>45744</v>
      </c>
      <c r="P32" s="41">
        <f t="shared" si="35"/>
        <v>45745</v>
      </c>
      <c r="Q32" s="27"/>
      <c r="R32" s="41">
        <f>IF(X31="","",IF(MONTH(X31+1)&lt;&gt;MONTH(X31),"",X31+1))</f>
        <v>45774</v>
      </c>
      <c r="S32" s="39">
        <f>IF(R32="","",IF(MONTH(R32+1)&lt;&gt;MONTH(R32),"",R32+1))</f>
        <v>45775</v>
      </c>
      <c r="T32" s="39">
        <f t="shared" si="36"/>
        <v>45776</v>
      </c>
      <c r="U32" s="39">
        <f t="shared" si="37"/>
        <v>45777</v>
      </c>
      <c r="V32" s="39" t="str">
        <f t="shared" si="38"/>
        <v/>
      </c>
      <c r="W32" s="39" t="str">
        <f t="shared" si="39"/>
        <v/>
      </c>
      <c r="X32" s="41" t="str">
        <f t="shared" si="40"/>
        <v/>
      </c>
      <c r="Z32" s="34"/>
    </row>
    <row r="33" spans="1:26" ht="18" x14ac:dyDescent="0.3">
      <c r="A33" s="25"/>
      <c r="B33" s="39" t="str">
        <f>IF(H32="","",IF(MONTH(H32+1)&lt;&gt;MONTH(H32),"",H32+1))</f>
        <v/>
      </c>
      <c r="C33" s="39" t="str">
        <f>IF(B33="","",IF(MONTH(B33+1)&lt;&gt;MONTH(B33),"",B33+1))</f>
        <v/>
      </c>
      <c r="D33" s="39" t="str">
        <f t="shared" si="26"/>
        <v/>
      </c>
      <c r="E33" s="39" t="str">
        <f t="shared" si="27"/>
        <v/>
      </c>
      <c r="F33" s="39" t="str">
        <f t="shared" si="28"/>
        <v/>
      </c>
      <c r="G33" s="39" t="str">
        <f t="shared" si="29"/>
        <v/>
      </c>
      <c r="H33" s="39" t="str">
        <f t="shared" si="30"/>
        <v/>
      </c>
      <c r="I33" s="27"/>
      <c r="J33" s="41">
        <f>IF(P32="","",IF(MONTH(P32+1)&lt;&gt;MONTH(P32),"",P32+1))</f>
        <v>45746</v>
      </c>
      <c r="K33" s="29">
        <f>IF(J33="","",IF(MONTH(J33+1)&lt;&gt;MONTH(J33),"",J33+1))</f>
        <v>45747</v>
      </c>
      <c r="L33" s="39" t="str">
        <f t="shared" si="31"/>
        <v/>
      </c>
      <c r="M33" s="39" t="str">
        <f t="shared" si="32"/>
        <v/>
      </c>
      <c r="N33" s="39" t="str">
        <f t="shared" si="33"/>
        <v/>
      </c>
      <c r="O33" s="39" t="str">
        <f t="shared" si="34"/>
        <v/>
      </c>
      <c r="P33" s="39" t="str">
        <f t="shared" si="35"/>
        <v/>
      </c>
      <c r="Q33" s="27"/>
      <c r="R33" s="39" t="str">
        <f>IF(X32="","",IF(MONTH(X32+1)&lt;&gt;MONTH(X32),"",X32+1))</f>
        <v/>
      </c>
      <c r="S33" s="39" t="str">
        <f>IF(R33="","",IF(MONTH(R33+1)&lt;&gt;MONTH(R33),"",R33+1))</f>
        <v/>
      </c>
      <c r="T33" s="39" t="str">
        <f t="shared" si="36"/>
        <v/>
      </c>
      <c r="U33" s="39" t="str">
        <f t="shared" si="37"/>
        <v/>
      </c>
      <c r="V33" s="39" t="str">
        <f t="shared" si="38"/>
        <v/>
      </c>
      <c r="W33" s="39" t="str">
        <f t="shared" si="39"/>
        <v/>
      </c>
      <c r="X33" s="39" t="str">
        <f t="shared" si="40"/>
        <v/>
      </c>
      <c r="Z33" s="34"/>
    </row>
    <row r="34" spans="1:26" ht="18" x14ac:dyDescent="0.3">
      <c r="A34" s="25"/>
      <c r="B34" s="27"/>
      <c r="C34" s="27"/>
      <c r="D34" s="27"/>
      <c r="E34" s="27"/>
      <c r="F34" s="27"/>
      <c r="G34" s="27"/>
      <c r="H34" s="27"/>
      <c r="I34" s="27"/>
      <c r="J34" s="27"/>
      <c r="K34" s="27"/>
      <c r="L34" s="27"/>
      <c r="M34" s="27"/>
      <c r="N34" s="27"/>
      <c r="O34" s="27"/>
      <c r="P34" s="27"/>
      <c r="Q34" s="27"/>
      <c r="R34" s="27"/>
      <c r="S34" s="27"/>
      <c r="T34" s="27"/>
      <c r="U34" s="27"/>
      <c r="V34" s="27"/>
      <c r="W34" s="27"/>
      <c r="X34" s="27"/>
      <c r="Z34" s="38"/>
    </row>
    <row r="35" spans="1:26" ht="21" x14ac:dyDescent="0.3">
      <c r="A35" s="23"/>
      <c r="B35" s="57">
        <f>DATE(YEAR(R26+42),MONTH(R26+42),1)</f>
        <v>45778</v>
      </c>
      <c r="C35" s="57"/>
      <c r="D35" s="57"/>
      <c r="E35" s="57"/>
      <c r="F35" s="57"/>
      <c r="G35" s="57"/>
      <c r="H35" s="57"/>
      <c r="I35" s="24"/>
      <c r="J35" s="57">
        <f>DATE(YEAR(B35+42),MONTH(B35+42),1)</f>
        <v>45809</v>
      </c>
      <c r="K35" s="57"/>
      <c r="L35" s="57"/>
      <c r="M35" s="57"/>
      <c r="N35" s="57"/>
      <c r="O35" s="57"/>
      <c r="P35" s="57"/>
      <c r="Q35" s="24"/>
      <c r="R35" s="57">
        <f>DATE(YEAR(J35+42),MONTH(J35+42),1)</f>
        <v>45839</v>
      </c>
      <c r="S35" s="57"/>
      <c r="T35" s="57"/>
      <c r="U35" s="57"/>
      <c r="V35" s="57"/>
      <c r="W35" s="57"/>
      <c r="X35" s="57"/>
      <c r="Z35" s="47" t="s">
        <v>37</v>
      </c>
    </row>
    <row r="36" spans="1:26" ht="18" x14ac:dyDescent="0.3">
      <c r="A36" s="25"/>
      <c r="B36" s="26" t="str">
        <f>CHOOSE(1+MOD($O$3+1-2,7),"S","M","T","W","T","F","S")</f>
        <v>S</v>
      </c>
      <c r="C36" s="26" t="str">
        <f>CHOOSE(1+MOD($O$3+2-2,7),"S","M","T","W","T","F","S")</f>
        <v>M</v>
      </c>
      <c r="D36" s="26" t="str">
        <f>CHOOSE(1+MOD($O$3+3-2,7),"S","M","T","W","T","F","S")</f>
        <v>T</v>
      </c>
      <c r="E36" s="26" t="str">
        <f>CHOOSE(1+MOD($O$3+4-2,7),"S","M","T","W","T","F","S")</f>
        <v>W</v>
      </c>
      <c r="F36" s="26" t="str">
        <f>CHOOSE(1+MOD($O$3+5-2,7),"S","M","T","W","T","F","S")</f>
        <v>T</v>
      </c>
      <c r="G36" s="26" t="str">
        <f>CHOOSE(1+MOD($O$3+6-2,7),"S","M","T","W","T","F","S")</f>
        <v>F</v>
      </c>
      <c r="H36" s="26" t="str">
        <f>CHOOSE(1+MOD($O$3+7-2,7),"S","M","T","W","T","F","S")</f>
        <v>S</v>
      </c>
      <c r="I36" s="27"/>
      <c r="J36" s="26" t="str">
        <f>CHOOSE(1+MOD($O$3+1-2,7),"S","M","T","W","T","F","S")</f>
        <v>S</v>
      </c>
      <c r="K36" s="26" t="str">
        <f>CHOOSE(1+MOD($O$3+2-2,7),"S","M","T","W","T","F","S")</f>
        <v>M</v>
      </c>
      <c r="L36" s="26" t="str">
        <f>CHOOSE(1+MOD($O$3+3-2,7),"S","M","T","W","T","F","S")</f>
        <v>T</v>
      </c>
      <c r="M36" s="26" t="str">
        <f>CHOOSE(1+MOD($O$3+4-2,7),"S","M","T","W","T","F","S")</f>
        <v>W</v>
      </c>
      <c r="N36" s="26" t="str">
        <f>CHOOSE(1+MOD($O$3+5-2,7),"S","M","T","W","T","F","S")</f>
        <v>T</v>
      </c>
      <c r="O36" s="26" t="str">
        <f>CHOOSE(1+MOD($O$3+6-2,7),"S","M","T","W","T","F","S")</f>
        <v>F</v>
      </c>
      <c r="P36" s="26" t="str">
        <f>CHOOSE(1+MOD($O$3+7-2,7),"S","M","T","W","T","F","S")</f>
        <v>S</v>
      </c>
      <c r="Q36" s="28"/>
      <c r="R36" s="26" t="str">
        <f>CHOOSE(1+MOD($O$3+1-2,7),"S","M","T","W","T","F","S")</f>
        <v>S</v>
      </c>
      <c r="S36" s="26" t="str">
        <f>CHOOSE(1+MOD($O$3+2-2,7),"S","M","T","W","T","F","S")</f>
        <v>M</v>
      </c>
      <c r="T36" s="26" t="str">
        <f>CHOOSE(1+MOD($O$3+3-2,7),"S","M","T","W","T","F","S")</f>
        <v>T</v>
      </c>
      <c r="U36" s="26" t="str">
        <f>CHOOSE(1+MOD($O$3+4-2,7),"S","M","T","W","T","F","S")</f>
        <v>W</v>
      </c>
      <c r="V36" s="26" t="str">
        <f>CHOOSE(1+MOD($O$3+5-2,7),"S","M","T","W","T","F","S")</f>
        <v>T</v>
      </c>
      <c r="W36" s="26" t="str">
        <f>CHOOSE(1+MOD($O$3+6-2,7),"S","M","T","W","T","F","S")</f>
        <v>F</v>
      </c>
      <c r="X36" s="26" t="str">
        <f>CHOOSE(1+MOD($O$3+7-2,7),"S","M","T","W","T","F","S")</f>
        <v>S</v>
      </c>
      <c r="Z36" s="33" t="s">
        <v>38</v>
      </c>
    </row>
    <row r="37" spans="1:26" ht="18" x14ac:dyDescent="0.3">
      <c r="A37" s="25"/>
      <c r="B37" s="41" t="str">
        <f>IF(WEEKDAY(B35,1)=MOD($O$3,7),B35,"")</f>
        <v/>
      </c>
      <c r="C37" s="39" t="str">
        <f>IF(B37="",IF(WEEKDAY(B35,1)=MOD($O$3,7)+1,B35,""),B37+1)</f>
        <v/>
      </c>
      <c r="D37" s="39" t="str">
        <f>IF(C37="",IF(WEEKDAY(B35,1)=MOD($O$3+1,7)+1,B35,""),C37+1)</f>
        <v/>
      </c>
      <c r="E37" s="39" t="str">
        <f>IF(D37="",IF(WEEKDAY(B35,1)=MOD($O$3+2,7)+1,B35,""),D37+1)</f>
        <v/>
      </c>
      <c r="F37" s="39">
        <f>IF(E37="",IF(WEEKDAY(B35,1)=MOD($O$3+3,7)+1,B35,""),E37+1)</f>
        <v>45778</v>
      </c>
      <c r="G37" s="39">
        <f>IF(F37="",IF(WEEKDAY(B35,1)=MOD($O$3+4,7)+1,B35,""),F37+1)</f>
        <v>45779</v>
      </c>
      <c r="H37" s="41">
        <f>IF(G37="",IF(WEEKDAY(B35,1)=MOD($O$3+5,7)+1,B35,""),G37+1)</f>
        <v>45780</v>
      </c>
      <c r="I37" s="27"/>
      <c r="J37" s="41">
        <f>IF(WEEKDAY(J35,1)=MOD($O$3,7),J35,"")</f>
        <v>45809</v>
      </c>
      <c r="K37" s="29">
        <f>IF(J37="",IF(WEEKDAY(J35,1)=MOD($O$3,7)+1,J35,""),J37+1)</f>
        <v>45810</v>
      </c>
      <c r="L37" s="39">
        <f>IF(K37="",IF(WEEKDAY(J35,1)=MOD($O$3+1,7)+1,J35,""),K37+1)</f>
        <v>45811</v>
      </c>
      <c r="M37" s="39">
        <f>IF(L37="",IF(WEEKDAY(J35,1)=MOD($O$3+2,7)+1,J35,""),L37+1)</f>
        <v>45812</v>
      </c>
      <c r="N37" s="39">
        <f>IF(M37="",IF(WEEKDAY(J35,1)=MOD($O$3+3,7)+1,J35,""),M37+1)</f>
        <v>45813</v>
      </c>
      <c r="O37" s="29">
        <f>IF(N37="",IF(WEEKDAY(J35,1)=MOD($O$3+4,7)+1,J35,""),N37+1)</f>
        <v>45814</v>
      </c>
      <c r="P37" s="41">
        <f>IF(O37="",IF(WEEKDAY(J35,1)=MOD($O$3+5,7)+1,J35,""),O37+1)</f>
        <v>45815</v>
      </c>
      <c r="Q37" s="27"/>
      <c r="R37" s="41" t="str">
        <f>IF(WEEKDAY(R35,1)=MOD($O$3,7),R35,"")</f>
        <v/>
      </c>
      <c r="S37" s="39" t="str">
        <f>IF(R37="",IF(WEEKDAY(R35,1)=MOD($O$3,7)+1,R35,""),R37+1)</f>
        <v/>
      </c>
      <c r="T37" s="39">
        <f>IF(S37="",IF(WEEKDAY(R35,1)=MOD($O$3+1,7)+1,R35,""),S37+1)</f>
        <v>45839</v>
      </c>
      <c r="U37" s="39">
        <f>IF(T37="",IF(WEEKDAY(R35,1)=MOD($O$3+2,7)+1,R35,""),T37+1)</f>
        <v>45840</v>
      </c>
      <c r="V37" s="39">
        <f>IF(U37="",IF(WEEKDAY(R35,1)=MOD($O$3+3,7)+1,R35,""),U37+1)</f>
        <v>45841</v>
      </c>
      <c r="W37" s="39">
        <f>IF(V37="",IF(WEEKDAY(R35,1)=MOD($O$3+4,7)+1,R35,""),V37+1)</f>
        <v>45842</v>
      </c>
      <c r="X37" s="41">
        <f>IF(W37="",IF(WEEKDAY(R35,1)=MOD($O$3+5,7)+1,R35,""),W37+1)</f>
        <v>45843</v>
      </c>
      <c r="Z37" s="33" t="s">
        <v>34</v>
      </c>
    </row>
    <row r="38" spans="1:26" ht="18" x14ac:dyDescent="0.3">
      <c r="A38" s="25"/>
      <c r="B38" s="41">
        <f>IF(H37="","",IF(MONTH(H37+1)&lt;&gt;MONTH(H37),"",H37+1))</f>
        <v>45781</v>
      </c>
      <c r="C38" s="39">
        <f>IF(B38="","",IF(MONTH(B38+1)&lt;&gt;MONTH(B38),"",B38+1))</f>
        <v>45782</v>
      </c>
      <c r="D38" s="39">
        <f t="shared" ref="D38:D41" si="41">IF(C38="","",IF(MONTH(C38+1)&lt;&gt;MONTH(C38),"",C38+1))</f>
        <v>45783</v>
      </c>
      <c r="E38" s="39">
        <f t="shared" ref="E38:E41" si="42">IF(D38="","",IF(MONTH(D38+1)&lt;&gt;MONTH(D38),"",D38+1))</f>
        <v>45784</v>
      </c>
      <c r="F38" s="39">
        <f t="shared" ref="F38:F41" si="43">IF(E38="","",IF(MONTH(E38+1)&lt;&gt;MONTH(E38),"",E38+1))</f>
        <v>45785</v>
      </c>
      <c r="G38" s="39">
        <f t="shared" ref="G38:G41" si="44">IF(F38="","",IF(MONTH(F38+1)&lt;&gt;MONTH(F38),"",F38+1))</f>
        <v>45786</v>
      </c>
      <c r="H38" s="41">
        <f t="shared" ref="H38:H41" si="45">IF(G38="","",IF(MONTH(G38+1)&lt;&gt;MONTH(G38),"",G38+1))</f>
        <v>45787</v>
      </c>
      <c r="I38" s="27"/>
      <c r="J38" s="41">
        <f>IF(P37="","",IF(MONTH(P37+1)&lt;&gt;MONTH(P37),"",P37+1))</f>
        <v>45816</v>
      </c>
      <c r="K38" s="39">
        <f>IF(J38="","",IF(MONTH(J38+1)&lt;&gt;MONTH(J38),"",J38+1))</f>
        <v>45817</v>
      </c>
      <c r="L38" s="39">
        <f t="shared" ref="L38:L41" si="46">IF(K38="","",IF(MONTH(K38+1)&lt;&gt;MONTH(K38),"",K38+1))</f>
        <v>45818</v>
      </c>
      <c r="M38" s="39">
        <f t="shared" ref="M38:M41" si="47">IF(L38="","",IF(MONTH(L38+1)&lt;&gt;MONTH(L38),"",L38+1))</f>
        <v>45819</v>
      </c>
      <c r="N38" s="29">
        <f t="shared" ref="N38:N41" si="48">IF(M38="","",IF(MONTH(M38+1)&lt;&gt;MONTH(M38),"",M38+1))</f>
        <v>45820</v>
      </c>
      <c r="O38" s="29">
        <f t="shared" ref="O38:O41" si="49">IF(N38="","",IF(MONTH(N38+1)&lt;&gt;MONTH(N38),"",N38+1))</f>
        <v>45821</v>
      </c>
      <c r="P38" s="41">
        <f t="shared" ref="P38:P41" si="50">IF(O38="","",IF(MONTH(O38+1)&lt;&gt;MONTH(O38),"",O38+1))</f>
        <v>45822</v>
      </c>
      <c r="Q38" s="27"/>
      <c r="R38" s="41">
        <f>IF(X37="","",IF(MONTH(X37+1)&lt;&gt;MONTH(X37),"",X37+1))</f>
        <v>45844</v>
      </c>
      <c r="S38" s="39">
        <f>IF(R38="","",IF(MONTH(R38+1)&lt;&gt;MONTH(R38),"",R38+1))</f>
        <v>45845</v>
      </c>
      <c r="T38" s="39">
        <f t="shared" ref="T38:T41" si="51">IF(S38="","",IF(MONTH(S38+1)&lt;&gt;MONTH(S38),"",S38+1))</f>
        <v>45846</v>
      </c>
      <c r="U38" s="39">
        <f t="shared" ref="U38:U41" si="52">IF(T38="","",IF(MONTH(T38+1)&lt;&gt;MONTH(T38),"",T38+1))</f>
        <v>45847</v>
      </c>
      <c r="V38" s="39">
        <f t="shared" ref="V38:V41" si="53">IF(U38="","",IF(MONTH(U38+1)&lt;&gt;MONTH(U38),"",U38+1))</f>
        <v>45848</v>
      </c>
      <c r="W38" s="39">
        <f t="shared" ref="W38:W41" si="54">IF(V38="","",IF(MONTH(V38+1)&lt;&gt;MONTH(V38),"",V38+1))</f>
        <v>45849</v>
      </c>
      <c r="X38" s="41">
        <f t="shared" ref="X38:X41" si="55">IF(W38="","",IF(MONTH(W38+1)&lt;&gt;MONTH(W38),"",W38+1))</f>
        <v>45850</v>
      </c>
      <c r="Z38" s="33" t="s">
        <v>36</v>
      </c>
    </row>
    <row r="39" spans="1:26" ht="18" x14ac:dyDescent="0.3">
      <c r="A39" s="25"/>
      <c r="B39" s="41">
        <f>IF(H38="","",IF(MONTH(H38+1)&lt;&gt;MONTH(H38),"",H38+1))</f>
        <v>45788</v>
      </c>
      <c r="C39" s="39">
        <f>IF(B39="","",IF(MONTH(B39+1)&lt;&gt;MONTH(B39),"",B39+1))</f>
        <v>45789</v>
      </c>
      <c r="D39" s="39">
        <f t="shared" si="41"/>
        <v>45790</v>
      </c>
      <c r="E39" s="39">
        <f t="shared" si="42"/>
        <v>45791</v>
      </c>
      <c r="F39" s="39">
        <f t="shared" si="43"/>
        <v>45792</v>
      </c>
      <c r="G39" s="29">
        <f t="shared" si="44"/>
        <v>45793</v>
      </c>
      <c r="H39" s="41">
        <f t="shared" si="45"/>
        <v>45794</v>
      </c>
      <c r="I39" s="27"/>
      <c r="J39" s="41">
        <f>IF(P38="","",IF(MONTH(P38+1)&lt;&gt;MONTH(P38),"",P38+1))</f>
        <v>45823</v>
      </c>
      <c r="K39" s="29">
        <f>IF(J39="","",IF(MONTH(J39+1)&lt;&gt;MONTH(J39),"",J39+1))</f>
        <v>45824</v>
      </c>
      <c r="L39" s="29">
        <f t="shared" si="46"/>
        <v>45825</v>
      </c>
      <c r="M39" s="39">
        <f t="shared" si="47"/>
        <v>45826</v>
      </c>
      <c r="N39" s="39">
        <f t="shared" si="48"/>
        <v>45827</v>
      </c>
      <c r="O39" s="39">
        <f t="shared" si="49"/>
        <v>45828</v>
      </c>
      <c r="P39" s="41">
        <f t="shared" si="50"/>
        <v>45829</v>
      </c>
      <c r="Q39" s="27"/>
      <c r="R39" s="41">
        <f>IF(X38="","",IF(MONTH(X38+1)&lt;&gt;MONTH(X38),"",X38+1))</f>
        <v>45851</v>
      </c>
      <c r="S39" s="39">
        <f>IF(R39="","",IF(MONTH(R39+1)&lt;&gt;MONTH(R39),"",R39+1))</f>
        <v>45852</v>
      </c>
      <c r="T39" s="39">
        <f t="shared" si="51"/>
        <v>45853</v>
      </c>
      <c r="U39" s="39">
        <f t="shared" si="52"/>
        <v>45854</v>
      </c>
      <c r="V39" s="39">
        <f t="shared" si="53"/>
        <v>45855</v>
      </c>
      <c r="W39" s="39">
        <f t="shared" si="54"/>
        <v>45856</v>
      </c>
      <c r="X39" s="41">
        <f t="shared" si="55"/>
        <v>45857</v>
      </c>
      <c r="Z39" s="34"/>
    </row>
    <row r="40" spans="1:26" ht="18" x14ac:dyDescent="0.3">
      <c r="A40" s="25"/>
      <c r="B40" s="41">
        <f>IF(H39="","",IF(MONTH(H39+1)&lt;&gt;MONTH(H39),"",H39+1))</f>
        <v>45795</v>
      </c>
      <c r="C40" s="39">
        <f>IF(B40="","",IF(MONTH(B40+1)&lt;&gt;MONTH(B40),"",B40+1))</f>
        <v>45796</v>
      </c>
      <c r="D40" s="39">
        <f t="shared" si="41"/>
        <v>45797</v>
      </c>
      <c r="E40" s="39">
        <f t="shared" si="42"/>
        <v>45798</v>
      </c>
      <c r="F40" s="39">
        <f t="shared" si="43"/>
        <v>45799</v>
      </c>
      <c r="G40" s="39">
        <f t="shared" si="44"/>
        <v>45800</v>
      </c>
      <c r="H40" s="41">
        <f t="shared" si="45"/>
        <v>45801</v>
      </c>
      <c r="I40" s="27"/>
      <c r="J40" s="41">
        <f>IF(P39="","",IF(MONTH(P39+1)&lt;&gt;MONTH(P39),"",P39+1))</f>
        <v>45830</v>
      </c>
      <c r="K40" s="39">
        <f>IF(J40="","",IF(MONTH(J40+1)&lt;&gt;MONTH(J40),"",J40+1))</f>
        <v>45831</v>
      </c>
      <c r="L40" s="39">
        <f t="shared" si="46"/>
        <v>45832</v>
      </c>
      <c r="M40" s="39">
        <f t="shared" si="47"/>
        <v>45833</v>
      </c>
      <c r="N40" s="39">
        <f t="shared" si="48"/>
        <v>45834</v>
      </c>
      <c r="O40" s="39">
        <f t="shared" si="49"/>
        <v>45835</v>
      </c>
      <c r="P40" s="41">
        <f t="shared" si="50"/>
        <v>45836</v>
      </c>
      <c r="Q40" s="27"/>
      <c r="R40" s="41">
        <f>IF(X39="","",IF(MONTH(X39+1)&lt;&gt;MONTH(X39),"",X39+1))</f>
        <v>45858</v>
      </c>
      <c r="S40" s="39">
        <f>IF(R40="","",IF(MONTH(R40+1)&lt;&gt;MONTH(R40),"",R40+1))</f>
        <v>45859</v>
      </c>
      <c r="T40" s="39">
        <f t="shared" si="51"/>
        <v>45860</v>
      </c>
      <c r="U40" s="39">
        <f t="shared" si="52"/>
        <v>45861</v>
      </c>
      <c r="V40" s="39">
        <f t="shared" si="53"/>
        <v>45862</v>
      </c>
      <c r="W40" s="39">
        <f t="shared" si="54"/>
        <v>45863</v>
      </c>
      <c r="X40" s="41">
        <f t="shared" si="55"/>
        <v>45864</v>
      </c>
      <c r="Z40" s="34"/>
    </row>
    <row r="41" spans="1:26" ht="18.600000000000001" thickBot="1" x14ac:dyDescent="0.35">
      <c r="A41" s="25"/>
      <c r="B41" s="41">
        <f>IF(H40="","",IF(MONTH(H40+1)&lt;&gt;MONTH(H40),"",H40+1))</f>
        <v>45802</v>
      </c>
      <c r="C41" s="29">
        <f>IF(B41="","",IF(MONTH(B41+1)&lt;&gt;MONTH(B41),"",B41+1))</f>
        <v>45803</v>
      </c>
      <c r="D41" s="39">
        <f t="shared" si="41"/>
        <v>45804</v>
      </c>
      <c r="E41" s="39">
        <f t="shared" si="42"/>
        <v>45805</v>
      </c>
      <c r="F41" s="39">
        <f t="shared" si="43"/>
        <v>45806</v>
      </c>
      <c r="G41" s="39">
        <f t="shared" si="44"/>
        <v>45807</v>
      </c>
      <c r="H41" s="41">
        <f t="shared" si="45"/>
        <v>45808</v>
      </c>
      <c r="I41" s="27"/>
      <c r="J41" s="41">
        <f>IF(P40="","",IF(MONTH(P40+1)&lt;&gt;MONTH(P40),"",P40+1))</f>
        <v>45837</v>
      </c>
      <c r="K41" s="39">
        <f>IF(J41="","",IF(MONTH(J41+1)&lt;&gt;MONTH(J41),"",J41+1))</f>
        <v>45838</v>
      </c>
      <c r="L41" s="39" t="str">
        <f t="shared" si="46"/>
        <v/>
      </c>
      <c r="M41" s="39" t="str">
        <f t="shared" si="47"/>
        <v/>
      </c>
      <c r="N41" s="39" t="str">
        <f t="shared" si="48"/>
        <v/>
      </c>
      <c r="O41" s="39" t="str">
        <f t="shared" si="49"/>
        <v/>
      </c>
      <c r="P41" s="41" t="str">
        <f t="shared" si="50"/>
        <v/>
      </c>
      <c r="Q41" s="27"/>
      <c r="R41" s="41">
        <f>IF(X40="","",IF(MONTH(X40+1)&lt;&gt;MONTH(X40),"",X40+1))</f>
        <v>45865</v>
      </c>
      <c r="S41" s="39">
        <f>IF(R41="","",IF(MONTH(R41+1)&lt;&gt;MONTH(R41),"",R41+1))</f>
        <v>45866</v>
      </c>
      <c r="T41" s="39">
        <f t="shared" si="51"/>
        <v>45867</v>
      </c>
      <c r="U41" s="39">
        <f t="shared" si="52"/>
        <v>45868</v>
      </c>
      <c r="V41" s="39">
        <f t="shared" si="53"/>
        <v>45869</v>
      </c>
      <c r="W41" s="39" t="str">
        <f t="shared" si="54"/>
        <v/>
      </c>
      <c r="X41" s="41" t="str">
        <f t="shared" si="55"/>
        <v/>
      </c>
      <c r="Z41" s="35"/>
    </row>
    <row r="42" spans="1:26" ht="15.6" x14ac:dyDescent="0.3">
      <c r="A42" s="75" t="s">
        <v>16</v>
      </c>
      <c r="B42" s="79"/>
      <c r="C42" s="79"/>
      <c r="D42" s="79"/>
      <c r="E42" s="80"/>
      <c r="F42" s="75" t="s">
        <v>17</v>
      </c>
      <c r="G42" s="79"/>
      <c r="H42" s="79"/>
      <c r="I42" s="79"/>
      <c r="J42" s="80"/>
      <c r="K42" s="75" t="s">
        <v>18</v>
      </c>
      <c r="L42" s="76"/>
      <c r="M42" s="76"/>
      <c r="N42" s="76"/>
      <c r="O42" s="77"/>
      <c r="P42" s="75" t="s">
        <v>19</v>
      </c>
      <c r="Q42" s="76"/>
      <c r="R42" s="76"/>
      <c r="S42" s="76"/>
      <c r="T42" s="77"/>
      <c r="U42" s="78" t="s">
        <v>20</v>
      </c>
      <c r="V42" s="79"/>
      <c r="W42" s="79"/>
      <c r="X42" s="79"/>
      <c r="Y42" s="80"/>
      <c r="Z42" s="36" t="s">
        <v>21</v>
      </c>
    </row>
    <row r="43" spans="1:26" ht="18" customHeight="1" x14ac:dyDescent="0.3">
      <c r="A43" s="81" t="s">
        <v>80</v>
      </c>
      <c r="B43" s="82"/>
      <c r="C43" s="82"/>
      <c r="D43" s="82"/>
      <c r="E43" s="82"/>
      <c r="F43" s="66" t="s">
        <v>50</v>
      </c>
      <c r="G43" s="67"/>
      <c r="H43" s="67"/>
      <c r="I43" s="67"/>
      <c r="J43" s="68"/>
      <c r="K43" s="52" t="s">
        <v>48</v>
      </c>
      <c r="L43" s="55"/>
      <c r="M43" s="55"/>
      <c r="N43" s="55"/>
      <c r="O43" s="56"/>
      <c r="P43" s="58" t="s">
        <v>41</v>
      </c>
      <c r="Q43" s="59"/>
      <c r="R43" s="59"/>
      <c r="S43" s="59"/>
      <c r="T43" s="60"/>
      <c r="U43" s="52" t="s">
        <v>73</v>
      </c>
      <c r="V43" s="55"/>
      <c r="W43" s="55"/>
      <c r="X43" s="55"/>
      <c r="Y43" s="56"/>
      <c r="Z43" s="46" t="s">
        <v>47</v>
      </c>
    </row>
    <row r="44" spans="1:26" s="4" customFormat="1" ht="21" customHeight="1" x14ac:dyDescent="0.35">
      <c r="A44" s="81" t="s">
        <v>81</v>
      </c>
      <c r="B44" s="82"/>
      <c r="C44" s="82"/>
      <c r="D44" s="82"/>
      <c r="E44" s="82"/>
      <c r="F44" s="52" t="s">
        <v>39</v>
      </c>
      <c r="G44" s="55"/>
      <c r="H44" s="55"/>
      <c r="I44" s="55"/>
      <c r="J44" s="56"/>
      <c r="K44" s="52" t="s">
        <v>40</v>
      </c>
      <c r="L44" s="55"/>
      <c r="M44" s="55"/>
      <c r="N44" s="55"/>
      <c r="O44" s="56"/>
      <c r="P44" s="61" t="s">
        <v>70</v>
      </c>
      <c r="Q44" s="62"/>
      <c r="R44" s="62"/>
      <c r="S44" s="62"/>
      <c r="T44" s="63"/>
      <c r="U44" s="52" t="s">
        <v>53</v>
      </c>
      <c r="V44" s="55"/>
      <c r="W44" s="55"/>
      <c r="X44" s="55"/>
      <c r="Y44" s="56"/>
      <c r="Z44" s="43" t="s">
        <v>76</v>
      </c>
    </row>
    <row r="45" spans="1:26" s="5" customFormat="1" ht="24" customHeight="1" x14ac:dyDescent="0.25">
      <c r="A45" s="81" t="s">
        <v>45</v>
      </c>
      <c r="B45" s="81"/>
      <c r="C45" s="81"/>
      <c r="D45" s="81"/>
      <c r="E45" s="81"/>
      <c r="F45" s="52" t="s">
        <v>75</v>
      </c>
      <c r="G45" s="53"/>
      <c r="H45" s="53"/>
      <c r="I45" s="53"/>
      <c r="J45" s="54"/>
      <c r="K45" s="72" t="s">
        <v>49</v>
      </c>
      <c r="L45" s="73"/>
      <c r="M45" s="73"/>
      <c r="N45" s="73"/>
      <c r="O45" s="74"/>
      <c r="P45" s="58" t="s">
        <v>42</v>
      </c>
      <c r="Q45" s="59"/>
      <c r="R45" s="59"/>
      <c r="S45" s="59"/>
      <c r="T45" s="60"/>
      <c r="U45" s="52"/>
      <c r="V45" s="55"/>
      <c r="W45" s="55"/>
      <c r="X45" s="55"/>
      <c r="Y45" s="56"/>
      <c r="Z45" s="46" t="s">
        <v>43</v>
      </c>
    </row>
    <row r="46" spans="1:26" s="6" customFormat="1" ht="18" customHeight="1" x14ac:dyDescent="0.3">
      <c r="A46" s="90" t="s">
        <v>78</v>
      </c>
      <c r="B46" s="91"/>
      <c r="C46" s="91"/>
      <c r="D46" s="91"/>
      <c r="E46" s="91"/>
      <c r="F46" s="52"/>
      <c r="G46" s="55"/>
      <c r="H46" s="55"/>
      <c r="I46" s="55"/>
      <c r="J46" s="56"/>
      <c r="K46" s="83" t="s">
        <v>68</v>
      </c>
      <c r="L46" s="84"/>
      <c r="M46" s="84"/>
      <c r="N46" s="84"/>
      <c r="O46" s="85"/>
      <c r="P46" s="66" t="s">
        <v>51</v>
      </c>
      <c r="Q46" s="70"/>
      <c r="R46" s="70"/>
      <c r="S46" s="70"/>
      <c r="T46" s="71"/>
      <c r="U46" s="52"/>
      <c r="V46" s="55"/>
      <c r="W46" s="55"/>
      <c r="X46" s="55"/>
      <c r="Y46" s="56"/>
      <c r="Z46" s="44" t="s">
        <v>54</v>
      </c>
    </row>
    <row r="47" spans="1:26" s="6" customFormat="1" ht="18" customHeight="1" x14ac:dyDescent="0.3">
      <c r="A47" s="89" t="s">
        <v>71</v>
      </c>
      <c r="B47" s="89"/>
      <c r="C47" s="89"/>
      <c r="D47" s="89"/>
      <c r="E47" s="89"/>
      <c r="F47" s="52"/>
      <c r="G47" s="55"/>
      <c r="H47" s="55"/>
      <c r="I47" s="55"/>
      <c r="J47" s="56"/>
      <c r="K47" s="83" t="s">
        <v>67</v>
      </c>
      <c r="L47" s="84"/>
      <c r="M47" s="84"/>
      <c r="N47" s="84"/>
      <c r="O47" s="85"/>
      <c r="P47" s="52" t="s">
        <v>52</v>
      </c>
      <c r="Q47" s="55"/>
      <c r="R47" s="55"/>
      <c r="S47" s="55"/>
      <c r="T47" s="56"/>
      <c r="U47" s="52"/>
      <c r="V47" s="55"/>
      <c r="W47" s="55"/>
      <c r="X47" s="55"/>
      <c r="Y47" s="56"/>
      <c r="Z47" s="46" t="s">
        <v>46</v>
      </c>
    </row>
    <row r="48" spans="1:26" s="6" customFormat="1" ht="18" customHeight="1" x14ac:dyDescent="0.3">
      <c r="F48" s="52"/>
      <c r="G48" s="55"/>
      <c r="H48" s="55"/>
      <c r="I48" s="55"/>
      <c r="J48" s="56"/>
      <c r="K48" s="52"/>
      <c r="L48" s="55"/>
      <c r="M48" s="55"/>
      <c r="N48" s="55"/>
      <c r="O48" s="56"/>
      <c r="P48" s="52" t="s">
        <v>72</v>
      </c>
      <c r="Q48" s="55"/>
      <c r="R48" s="55"/>
      <c r="S48" s="55"/>
      <c r="T48" s="56"/>
      <c r="U48" s="52"/>
      <c r="V48" s="55"/>
      <c r="W48" s="55"/>
      <c r="X48" s="55"/>
      <c r="Y48" s="56"/>
      <c r="Z48" s="45"/>
    </row>
    <row r="49" spans="1:26" s="11" customFormat="1" ht="15.6" x14ac:dyDescent="0.3">
      <c r="A49" s="75" t="s">
        <v>22</v>
      </c>
      <c r="B49" s="79"/>
      <c r="C49" s="79"/>
      <c r="D49" s="79"/>
      <c r="E49" s="80"/>
      <c r="F49" s="75" t="s">
        <v>23</v>
      </c>
      <c r="G49" s="79"/>
      <c r="H49" s="79"/>
      <c r="I49" s="79"/>
      <c r="J49" s="80"/>
      <c r="K49" s="75" t="s">
        <v>24</v>
      </c>
      <c r="L49" s="76"/>
      <c r="M49" s="76"/>
      <c r="N49" s="76"/>
      <c r="O49" s="77"/>
      <c r="P49" s="75" t="s">
        <v>25</v>
      </c>
      <c r="Q49" s="76"/>
      <c r="R49" s="76"/>
      <c r="S49" s="76"/>
      <c r="T49" s="77"/>
      <c r="U49" s="78" t="s">
        <v>26</v>
      </c>
      <c r="V49" s="79"/>
      <c r="W49" s="79"/>
      <c r="X49" s="79"/>
      <c r="Y49" s="80"/>
      <c r="Z49" s="30" t="s">
        <v>27</v>
      </c>
    </row>
    <row r="50" spans="1:26" s="11" customFormat="1" ht="18" customHeight="1" x14ac:dyDescent="0.3">
      <c r="A50" s="52" t="s">
        <v>55</v>
      </c>
      <c r="B50" s="53"/>
      <c r="C50" s="53"/>
      <c r="D50" s="53"/>
      <c r="E50" s="54"/>
      <c r="F50" s="61" t="s">
        <v>56</v>
      </c>
      <c r="G50" s="62"/>
      <c r="H50" s="62"/>
      <c r="I50" s="62"/>
      <c r="J50" s="63"/>
      <c r="K50" s="52" t="s">
        <v>58</v>
      </c>
      <c r="L50" s="53"/>
      <c r="M50" s="53"/>
      <c r="N50" s="53"/>
      <c r="O50" s="54"/>
      <c r="P50" s="52" t="s">
        <v>62</v>
      </c>
      <c r="Q50" s="53"/>
      <c r="R50" s="53"/>
      <c r="S50" s="53"/>
      <c r="T50" s="54"/>
      <c r="U50" s="52" t="s">
        <v>63</v>
      </c>
      <c r="V50" s="53"/>
      <c r="W50" s="53"/>
      <c r="X50" s="53"/>
      <c r="Y50" s="54"/>
      <c r="Z50" s="44"/>
    </row>
    <row r="51" spans="1:26" s="4" customFormat="1" ht="16.8" customHeight="1" x14ac:dyDescent="0.35">
      <c r="A51" s="52"/>
      <c r="B51" s="53"/>
      <c r="C51" s="53"/>
      <c r="D51" s="53"/>
      <c r="E51" s="54"/>
      <c r="F51" s="97" t="s">
        <v>82</v>
      </c>
      <c r="G51" s="98"/>
      <c r="H51" s="98"/>
      <c r="I51" s="98"/>
      <c r="J51" s="99"/>
      <c r="K51" s="86" t="s">
        <v>59</v>
      </c>
      <c r="L51" s="87"/>
      <c r="M51" s="87"/>
      <c r="N51" s="87"/>
      <c r="O51" s="88"/>
      <c r="P51" s="66" t="s">
        <v>61</v>
      </c>
      <c r="Q51" s="67"/>
      <c r="R51" s="67"/>
      <c r="S51" s="67"/>
      <c r="T51" s="68"/>
      <c r="U51" s="52" t="s">
        <v>64</v>
      </c>
      <c r="V51" s="53"/>
      <c r="W51" s="53"/>
      <c r="X51" s="53"/>
      <c r="Y51" s="54"/>
      <c r="Z51" s="43"/>
    </row>
    <row r="52" spans="1:26" s="5" customFormat="1" ht="16.5" customHeight="1" x14ac:dyDescent="0.25">
      <c r="A52" s="52"/>
      <c r="B52" s="53"/>
      <c r="C52" s="53"/>
      <c r="D52" s="53"/>
      <c r="E52" s="54"/>
      <c r="F52" s="58" t="s">
        <v>74</v>
      </c>
      <c r="G52" s="64"/>
      <c r="H52" s="64"/>
      <c r="I52" s="64"/>
      <c r="J52" s="65"/>
      <c r="K52" s="52" t="s">
        <v>60</v>
      </c>
      <c r="L52" s="53"/>
      <c r="M52" s="53"/>
      <c r="N52" s="53"/>
      <c r="O52" s="54"/>
      <c r="U52" s="52" t="s">
        <v>77</v>
      </c>
      <c r="V52" s="53"/>
      <c r="W52" s="53"/>
      <c r="X52" s="53"/>
      <c r="Y52" s="54"/>
      <c r="Z52" s="43"/>
    </row>
    <row r="53" spans="1:26" s="6" customFormat="1" ht="18" customHeight="1" x14ac:dyDescent="0.3">
      <c r="A53" s="52"/>
      <c r="B53" s="53"/>
      <c r="C53" s="53"/>
      <c r="D53" s="53"/>
      <c r="E53" s="54"/>
      <c r="F53" s="52" t="s">
        <v>57</v>
      </c>
      <c r="G53" s="53"/>
      <c r="H53" s="53"/>
      <c r="I53" s="53"/>
      <c r="J53" s="54"/>
      <c r="K53" s="52"/>
      <c r="L53" s="53"/>
      <c r="M53" s="53"/>
      <c r="N53" s="53"/>
      <c r="O53" s="54"/>
      <c r="P53" s="52"/>
      <c r="Q53" s="53"/>
      <c r="R53" s="53"/>
      <c r="S53" s="53"/>
      <c r="T53" s="54"/>
      <c r="U53" s="52" t="s">
        <v>65</v>
      </c>
      <c r="V53" s="53"/>
      <c r="W53" s="53"/>
      <c r="X53" s="53"/>
      <c r="Y53" s="54"/>
      <c r="Z53" s="43"/>
    </row>
    <row r="54" spans="1:26" s="6" customFormat="1" ht="18" customHeight="1" x14ac:dyDescent="0.3">
      <c r="A54" s="52"/>
      <c r="B54" s="53"/>
      <c r="C54" s="53"/>
      <c r="D54" s="53"/>
      <c r="E54" s="54"/>
      <c r="F54" s="58" t="s">
        <v>44</v>
      </c>
      <c r="G54" s="64"/>
      <c r="H54" s="64"/>
      <c r="I54" s="64"/>
      <c r="J54" s="65"/>
      <c r="K54" s="52"/>
      <c r="L54" s="53"/>
      <c r="M54" s="53"/>
      <c r="N54" s="53"/>
      <c r="O54" s="54"/>
      <c r="P54" s="52"/>
      <c r="Q54" s="53"/>
      <c r="R54" s="53"/>
      <c r="S54" s="53"/>
      <c r="T54" s="54"/>
      <c r="U54" s="58" t="s">
        <v>69</v>
      </c>
      <c r="V54" s="64"/>
      <c r="W54" s="64"/>
      <c r="X54" s="64"/>
      <c r="Y54" s="65"/>
      <c r="Z54" s="43"/>
    </row>
    <row r="55" spans="1:26" s="6" customFormat="1" ht="18" customHeight="1" x14ac:dyDescent="0.3">
      <c r="A55" s="52"/>
      <c r="B55" s="53"/>
      <c r="C55" s="53"/>
      <c r="D55" s="53"/>
      <c r="E55" s="54"/>
      <c r="F55" s="52"/>
      <c r="G55" s="53"/>
      <c r="H55" s="53"/>
      <c r="I55" s="53"/>
      <c r="J55" s="54"/>
      <c r="K55" s="52"/>
      <c r="L55" s="53"/>
      <c r="M55" s="53"/>
      <c r="N55" s="53"/>
      <c r="O55" s="54"/>
      <c r="P55" s="52"/>
      <c r="Q55" s="53"/>
      <c r="R55" s="53"/>
      <c r="S55" s="53"/>
      <c r="T55" s="54"/>
      <c r="U55" s="52"/>
      <c r="V55" s="53"/>
      <c r="W55" s="53"/>
      <c r="X55" s="53"/>
      <c r="Y55" s="54"/>
      <c r="Z55" s="43"/>
    </row>
  </sheetData>
  <mergeCells count="86">
    <mergeCell ref="F54:J54"/>
    <mergeCell ref="A43:E43"/>
    <mergeCell ref="K44:O44"/>
    <mergeCell ref="F44:J44"/>
    <mergeCell ref="K43:O43"/>
    <mergeCell ref="F43:J43"/>
    <mergeCell ref="A1:X1"/>
    <mergeCell ref="D3:F3"/>
    <mergeCell ref="J3:K3"/>
    <mergeCell ref="O3:P3"/>
    <mergeCell ref="B6:X6"/>
    <mergeCell ref="A45:E45"/>
    <mergeCell ref="F46:J46"/>
    <mergeCell ref="P47:T47"/>
    <mergeCell ref="A47:E47"/>
    <mergeCell ref="F48:J48"/>
    <mergeCell ref="K48:O48"/>
    <mergeCell ref="A46:E46"/>
    <mergeCell ref="A55:E55"/>
    <mergeCell ref="F47:J47"/>
    <mergeCell ref="K47:O47"/>
    <mergeCell ref="P48:T48"/>
    <mergeCell ref="K46:O46"/>
    <mergeCell ref="P54:T54"/>
    <mergeCell ref="A51:E51"/>
    <mergeCell ref="F52:J52"/>
    <mergeCell ref="K52:O52"/>
    <mergeCell ref="K51:O51"/>
    <mergeCell ref="U55:Y55"/>
    <mergeCell ref="P55:T55"/>
    <mergeCell ref="K55:O55"/>
    <mergeCell ref="F55:J55"/>
    <mergeCell ref="A49:E49"/>
    <mergeCell ref="F49:J49"/>
    <mergeCell ref="K49:O49"/>
    <mergeCell ref="A54:E54"/>
    <mergeCell ref="K54:O54"/>
    <mergeCell ref="A53:E53"/>
    <mergeCell ref="K53:O53"/>
    <mergeCell ref="P53:T53"/>
    <mergeCell ref="A52:E52"/>
    <mergeCell ref="U50:Y50"/>
    <mergeCell ref="A50:E50"/>
    <mergeCell ref="F51:J51"/>
    <mergeCell ref="B8:H8"/>
    <mergeCell ref="J8:P8"/>
    <mergeCell ref="R8:X8"/>
    <mergeCell ref="B17:H17"/>
    <mergeCell ref="A44:E44"/>
    <mergeCell ref="J17:P17"/>
    <mergeCell ref="R17:X17"/>
    <mergeCell ref="B26:H26"/>
    <mergeCell ref="J26:P26"/>
    <mergeCell ref="R26:X26"/>
    <mergeCell ref="B35:H35"/>
    <mergeCell ref="A42:E42"/>
    <mergeCell ref="F42:J42"/>
    <mergeCell ref="K42:O42"/>
    <mergeCell ref="P42:T42"/>
    <mergeCell ref="U42:Y42"/>
    <mergeCell ref="Z6:Z7"/>
    <mergeCell ref="U54:Y54"/>
    <mergeCell ref="P43:T43"/>
    <mergeCell ref="U43:Y43"/>
    <mergeCell ref="K50:O50"/>
    <mergeCell ref="P50:T50"/>
    <mergeCell ref="P46:T46"/>
    <mergeCell ref="U46:Y46"/>
    <mergeCell ref="U44:Y44"/>
    <mergeCell ref="U52:Y52"/>
    <mergeCell ref="P44:T44"/>
    <mergeCell ref="U51:Y51"/>
    <mergeCell ref="K45:O45"/>
    <mergeCell ref="P49:T49"/>
    <mergeCell ref="U49:Y49"/>
    <mergeCell ref="U45:Y45"/>
    <mergeCell ref="U53:Y53"/>
    <mergeCell ref="U47:Y47"/>
    <mergeCell ref="J35:P35"/>
    <mergeCell ref="R35:X35"/>
    <mergeCell ref="P45:T45"/>
    <mergeCell ref="F50:J50"/>
    <mergeCell ref="F45:J45"/>
    <mergeCell ref="U48:Y48"/>
    <mergeCell ref="F53:J53"/>
    <mergeCell ref="P51:T51"/>
  </mergeCells>
  <conditionalFormatting sqref="B10:H15 J10:P15 R10:X15 B19:H24 J19:P24 R19:X24 B28:H33 J28:P33 R28:X33 J37:P41 R37:X41 B37:H41 F42 A42 K42 P42">
    <cfRule type="expression" dxfId="13" priority="2">
      <formula>OR(WEEKDAY(A10,1)=1,WEEKDAY(A10,1)=7)</formula>
    </cfRule>
  </conditionalFormatting>
  <conditionalFormatting sqref="B8">
    <cfRule type="expression" dxfId="12" priority="14">
      <formula>$J$3=1</formula>
    </cfRule>
  </conditionalFormatting>
  <conditionalFormatting sqref="J8">
    <cfRule type="expression" dxfId="11" priority="13">
      <formula>$J$3=1</formula>
    </cfRule>
  </conditionalFormatting>
  <conditionalFormatting sqref="R8">
    <cfRule type="expression" dxfId="10" priority="12">
      <formula>$J$3=1</formula>
    </cfRule>
  </conditionalFormatting>
  <conditionalFormatting sqref="B17">
    <cfRule type="expression" dxfId="9" priority="11">
      <formula>$J$3=1</formula>
    </cfRule>
  </conditionalFormatting>
  <conditionalFormatting sqref="J17">
    <cfRule type="expression" dxfId="8" priority="10">
      <formula>$J$3=1</formula>
    </cfRule>
  </conditionalFormatting>
  <conditionalFormatting sqref="R17">
    <cfRule type="expression" dxfId="7" priority="9">
      <formula>$J$3=1</formula>
    </cfRule>
  </conditionalFormatting>
  <conditionalFormatting sqref="B26">
    <cfRule type="expression" dxfId="6" priority="8">
      <formula>$J$3=1</formula>
    </cfRule>
  </conditionalFormatting>
  <conditionalFormatting sqref="J26">
    <cfRule type="expression" dxfId="5" priority="7">
      <formula>$J$3=1</formula>
    </cfRule>
  </conditionalFormatting>
  <conditionalFormatting sqref="R26">
    <cfRule type="expression" dxfId="4" priority="6">
      <formula>$J$3=1</formula>
    </cfRule>
  </conditionalFormatting>
  <conditionalFormatting sqref="B35">
    <cfRule type="expression" dxfId="3" priority="5">
      <formula>$J$3=1</formula>
    </cfRule>
  </conditionalFormatting>
  <conditionalFormatting sqref="J35">
    <cfRule type="expression" dxfId="2" priority="4">
      <formula>$J$3=1</formula>
    </cfRule>
  </conditionalFormatting>
  <conditionalFormatting sqref="R35">
    <cfRule type="expression" dxfId="1" priority="3">
      <formula>$J$3=1</formula>
    </cfRule>
  </conditionalFormatting>
  <conditionalFormatting sqref="F49 A49 K49 P49">
    <cfRule type="expression" dxfId="0" priority="1">
      <formula>OR(WEEKDAY(A49,1)=1,WEEKDAY(A49,1)=7)</formula>
    </cfRule>
  </conditionalFormatting>
  <printOptions horizontalCentered="1"/>
  <pageMargins left="0.1" right="0.1" top="0" bottom="0" header="0" footer="0"/>
  <pageSetup scale="83" fitToWidth="0" orientation="portrait" r:id="rId1"/>
  <headerFooter alignWithMargins="0">
    <oddFooter>&amp;C&amp;"Tahoma,Regular"&amp;8&amp;K00-048Calendar Templates by Vertex42.com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5"/>
  <sheetViews>
    <sheetView showGridLines="0" zoomScaleNormal="100" workbookViewId="0">
      <selection activeCell="H4" sqref="H4:L6"/>
    </sheetView>
  </sheetViews>
  <sheetFormatPr defaultColWidth="9.109375" defaultRowHeight="13.8" x14ac:dyDescent="0.3"/>
  <cols>
    <col min="1" max="1" width="2.88671875" style="11" customWidth="1"/>
    <col min="2" max="2" width="87.109375" style="12" customWidth="1"/>
    <col min="3" max="16384" width="9.109375" style="11"/>
  </cols>
  <sheetData>
    <row r="1" spans="2:12" ht="46.5" customHeight="1" x14ac:dyDescent="0.3">
      <c r="B1" s="17"/>
    </row>
    <row r="2" spans="2:12" s="20" customFormat="1" ht="15.6" x14ac:dyDescent="0.25">
      <c r="B2" s="21" t="s">
        <v>4</v>
      </c>
      <c r="C2" s="21"/>
    </row>
    <row r="3" spans="2:12" s="18" customFormat="1" ht="13.5" customHeight="1" x14ac:dyDescent="0.25">
      <c r="B3" s="19" t="s">
        <v>0</v>
      </c>
      <c r="C3" s="19"/>
    </row>
    <row r="4" spans="2:12" x14ac:dyDescent="0.3">
      <c r="B4" s="17"/>
      <c r="H4" s="58"/>
      <c r="I4" s="64"/>
      <c r="J4" s="64"/>
      <c r="K4" s="64"/>
      <c r="L4" s="65"/>
    </row>
    <row r="5" spans="2:12" s="15" customFormat="1" ht="25.8" x14ac:dyDescent="0.5">
      <c r="B5" s="16" t="s">
        <v>7</v>
      </c>
      <c r="H5" s="52"/>
      <c r="I5" s="53"/>
      <c r="J5" s="53"/>
      <c r="K5" s="53"/>
      <c r="L5" s="54"/>
    </row>
    <row r="6" spans="2:12" ht="72" x14ac:dyDescent="0.3">
      <c r="B6" s="13" t="s">
        <v>13</v>
      </c>
      <c r="H6" s="58"/>
      <c r="I6" s="64"/>
      <c r="J6" s="64"/>
      <c r="K6" s="64"/>
      <c r="L6" s="65"/>
    </row>
    <row r="7" spans="2:12" ht="14.4" x14ac:dyDescent="0.3">
      <c r="B7" s="14"/>
    </row>
    <row r="8" spans="2:12" s="15" customFormat="1" ht="25.8" x14ac:dyDescent="0.5">
      <c r="B8" s="16" t="s">
        <v>10</v>
      </c>
    </row>
    <row r="9" spans="2:12" ht="28.8" x14ac:dyDescent="0.3">
      <c r="B9" s="13" t="s">
        <v>12</v>
      </c>
    </row>
    <row r="10" spans="2:12" ht="14.4" x14ac:dyDescent="0.3">
      <c r="B10" s="22" t="s">
        <v>11</v>
      </c>
    </row>
    <row r="11" spans="2:12" ht="14.4" x14ac:dyDescent="0.3">
      <c r="B11" s="14"/>
    </row>
    <row r="12" spans="2:12" s="15" customFormat="1" ht="25.8" x14ac:dyDescent="0.5">
      <c r="B12" s="16" t="s">
        <v>6</v>
      </c>
    </row>
    <row r="13" spans="2:12" ht="57.6" x14ac:dyDescent="0.3">
      <c r="B13" s="13" t="s">
        <v>8</v>
      </c>
    </row>
    <row r="14" spans="2:12" ht="14.4" x14ac:dyDescent="0.3">
      <c r="B14" s="14"/>
    </row>
    <row r="15" spans="2:12" ht="72" x14ac:dyDescent="0.3">
      <c r="B15" s="13" t="s">
        <v>5</v>
      </c>
    </row>
  </sheetData>
  <mergeCells count="3">
    <mergeCell ref="H4:L4"/>
    <mergeCell ref="H5:L5"/>
    <mergeCell ref="H6:L6"/>
  </mergeCells>
  <hyperlinks>
    <hyperlink ref="B10" r:id="rId1"/>
    <hyperlink ref="B2" r:id="rId2"/>
    <hyperlink ref="B3" r:id="rId3"/>
  </hyperlinks>
  <pageMargins left="0.5" right="0.5" top="0.5" bottom="0.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Calendar</vt:lpstr>
      <vt:lpstr>About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2018-11-30T02:15:16Z</dcterms:created>
  <dcterms:modified xsi:type="dcterms:W3CDTF">2024-12-10T18:45:45Z</dcterms:modified>
</cp:coreProperties>
</file>